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3\"/>
    </mc:Choice>
  </mc:AlternateContent>
  <xr:revisionPtr revIDLastSave="0" documentId="13_ncr:1_{3AEF4A89-C75D-4496-80D2-F96B36E4D49F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OR PLAZO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49" i="1" l="1"/>
  <c r="D50" i="1" s="1"/>
  <c r="C41" i="1"/>
  <c r="C29" i="1"/>
  <c r="C23" i="1"/>
  <c r="C21" i="1"/>
  <c r="D25" i="1" l="1"/>
  <c r="D44" i="1"/>
  <c r="D53" i="1"/>
  <c r="D51" i="1"/>
  <c r="D52" i="1"/>
  <c r="D45" i="1"/>
  <c r="D42" i="1"/>
  <c r="D46" i="1"/>
  <c r="C39" i="1"/>
  <c r="D47" i="1"/>
  <c r="D43" i="1"/>
  <c r="D30" i="1"/>
  <c r="D32" i="1"/>
  <c r="D31" i="1"/>
  <c r="D23" i="1"/>
  <c r="D26" i="1"/>
  <c r="C19" i="1"/>
  <c r="D27" i="1"/>
  <c r="D24" i="1"/>
  <c r="D39" i="1" l="1"/>
  <c r="D49" i="1"/>
  <c r="D41" i="1"/>
  <c r="D19" i="1"/>
  <c r="D21" i="1"/>
</calcChain>
</file>

<file path=xl/sharedStrings.xml><?xml version="1.0" encoding="utf-8"?>
<sst xmlns="http://schemas.openxmlformats.org/spreadsheetml/2006/main" count="40" uniqueCount="26">
  <si>
    <t>%</t>
  </si>
  <si>
    <t xml:space="preserve">     Entre 1 y 3 años</t>
  </si>
  <si>
    <t xml:space="preserve">     Entre 4 y 5 años</t>
  </si>
  <si>
    <t xml:space="preserve">     Entre 6 y 12 años</t>
  </si>
  <si>
    <t xml:space="preserve">     Más de 12 años</t>
  </si>
  <si>
    <t>Mediano-Largo Plazo</t>
  </si>
  <si>
    <t>Deuda del Sector Público No Financiero (SPNF), por Duración</t>
  </si>
  <si>
    <t>(en millones de US$ y % del total de la deuda del sector público no financiero)</t>
  </si>
  <si>
    <t>cifras preliminares</t>
  </si>
  <si>
    <t>Vencimiento Original…</t>
  </si>
  <si>
    <t>Monto US$</t>
  </si>
  <si>
    <t>Total de Deuda del SPNF</t>
  </si>
  <si>
    <t>Plazos Deuda SPNF (excl. Recap BC)</t>
  </si>
  <si>
    <t>Plazos Plan Recapitalización BC 2/</t>
  </si>
  <si>
    <t>Vencimiento Residual…</t>
  </si>
  <si>
    <t>DIRECCIÓN GENERAL DE CRÉDITO PÚBLICO</t>
  </si>
  <si>
    <t>REPÚBLICA DOMINICANA</t>
  </si>
  <si>
    <t xml:space="preserve">     Entre 4 y 6 años</t>
  </si>
  <si>
    <r>
      <t xml:space="preserve">Corto Plazo </t>
    </r>
    <r>
      <rPr>
        <b/>
        <vertAlign val="superscript"/>
        <sz val="10"/>
        <rFont val="Arial"/>
        <family val="2"/>
      </rPr>
      <t>1/</t>
    </r>
  </si>
  <si>
    <r>
      <t xml:space="preserve">Plazos Plan Recapitalización BC </t>
    </r>
    <r>
      <rPr>
        <b/>
        <vertAlign val="superscript"/>
        <sz val="10"/>
        <rFont val="Arial"/>
        <family val="2"/>
      </rPr>
      <t>2/</t>
    </r>
  </si>
  <si>
    <r>
      <t>Corto Plazo</t>
    </r>
    <r>
      <rPr>
        <b/>
        <vertAlign val="superscript"/>
        <sz val="10"/>
        <rFont val="Arial"/>
        <family val="2"/>
      </rPr>
      <t xml:space="preserve"> 1/</t>
    </r>
  </si>
  <si>
    <t>1) Deuda con vencimiento menor al año.</t>
  </si>
  <si>
    <t>2) Los bonos de Recapitalización del Banco Central no son amortizables a su vencimiento, son sustituidos por nuevos instrumentos con características acordes con las condiciones vigentes del mercado (plazos y tasas interés).</t>
  </si>
  <si>
    <t xml:space="preserve">      Mas de 6 años</t>
  </si>
  <si>
    <t>MINISTERIO DE HACIENDA Y ECONOMÍA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</si>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</sst>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.0_);_(* \(#,##0.0\);_(* &quot;-&quot;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  <numFmt numFmtId="180" formatCode="0.0"/>
    <numFmt numFmtId="181" formatCode="_(* #,##0.000000_);_(* \(#,##0.000000\);_(* &quot;-&quot;??_);_(@_)"/>
    <numFmt numFmtId="182" formatCode="_-* #,##0.0_-;\-* #,##0.0_-;_-* &quot;-&quot;?_-;_-@_-"/>
    <numFmt numFmtId="184" formatCode="_-* #,##0.000_-;\-* #,##0.000_-;_-* &quot;-&quot;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4">
    <xf numFmtId="0" fontId="0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3" fillId="0" borderId="0"/>
    <xf numFmtId="39" fontId="13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176" fontId="11" fillId="0" borderId="0" applyFill="0" applyBorder="0" applyAlignment="0" applyProtection="0">
      <alignment horizontal="right"/>
    </xf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240"/>
    <xf numFmtId="0" fontId="1" fillId="0" borderId="0" xfId="240" applyAlignment="1">
      <alignment horizontal="right"/>
    </xf>
    <xf numFmtId="0" fontId="2" fillId="0" borderId="0" xfId="240" applyFont="1"/>
    <xf numFmtId="0" fontId="3" fillId="0" borderId="0" xfId="240" applyFont="1" applyAlignment="1">
      <alignment horizontal="center"/>
    </xf>
    <xf numFmtId="0" fontId="2" fillId="0" borderId="0" xfId="240" applyFont="1" applyAlignment="1">
      <alignment horizontal="center"/>
    </xf>
    <xf numFmtId="168" fontId="2" fillId="0" borderId="0" xfId="240" applyNumberFormat="1" applyFont="1" applyAlignment="1">
      <alignment horizontal="left" vertical="top"/>
    </xf>
    <xf numFmtId="168" fontId="2" fillId="0" borderId="3" xfId="109" applyNumberFormat="1" applyFont="1" applyBorder="1" applyAlignment="1">
      <alignment horizontal="center" vertical="top"/>
    </xf>
    <xf numFmtId="168" fontId="2" fillId="0" borderId="4" xfId="240" applyNumberFormat="1" applyFont="1" applyBorder="1" applyAlignment="1">
      <alignment horizontal="left" vertical="top"/>
    </xf>
    <xf numFmtId="168" fontId="2" fillId="0" borderId="4" xfId="109" applyNumberFormat="1" applyFont="1" applyBorder="1" applyAlignment="1">
      <alignment horizontal="center" vertical="top"/>
    </xf>
    <xf numFmtId="167" fontId="2" fillId="0" borderId="4" xfId="109" applyFont="1" applyBorder="1" applyAlignment="1">
      <alignment horizontal="center" vertical="top"/>
    </xf>
    <xf numFmtId="168" fontId="2" fillId="0" borderId="0" xfId="240" applyNumberFormat="1" applyFont="1" applyAlignment="1">
      <alignment horizontal="left" vertical="top" indent="1"/>
    </xf>
    <xf numFmtId="168" fontId="2" fillId="0" borderId="3" xfId="109" applyNumberFormat="1" applyFont="1" applyFill="1" applyBorder="1" applyAlignment="1">
      <alignment vertical="top"/>
    </xf>
    <xf numFmtId="0" fontId="5" fillId="0" borderId="0" xfId="240" applyFont="1" applyAlignment="1">
      <alignment horizontal="left" vertical="top" indent="1"/>
    </xf>
    <xf numFmtId="168" fontId="2" fillId="0" borderId="0" xfId="240" applyNumberFormat="1" applyFont="1" applyAlignment="1">
      <alignment horizontal="left" vertical="top" indent="2"/>
    </xf>
    <xf numFmtId="168" fontId="2" fillId="0" borderId="0" xfId="109" applyNumberFormat="1" applyFont="1" applyBorder="1" applyAlignment="1">
      <alignment horizontal="center" vertical="top"/>
    </xf>
    <xf numFmtId="0" fontId="5" fillId="0" borderId="0" xfId="240" applyFont="1" applyAlignment="1">
      <alignment horizontal="left" vertical="top"/>
    </xf>
    <xf numFmtId="168" fontId="5" fillId="0" borderId="0" xfId="240" applyNumberFormat="1" applyFont="1" applyAlignment="1">
      <alignment horizontal="left" vertical="top" indent="1"/>
    </xf>
    <xf numFmtId="168" fontId="1" fillId="0" borderId="0" xfId="109" applyNumberFormat="1" applyFont="1" applyBorder="1" applyAlignment="1">
      <alignment horizontal="center" vertical="top"/>
    </xf>
    <xf numFmtId="168" fontId="5" fillId="0" borderId="4" xfId="240" applyNumberFormat="1" applyFont="1" applyBorder="1" applyAlignment="1">
      <alignment horizontal="left" vertical="top" indent="1"/>
    </xf>
    <xf numFmtId="0" fontId="1" fillId="0" borderId="4" xfId="240" applyBorder="1"/>
    <xf numFmtId="168" fontId="5" fillId="0" borderId="0" xfId="240" applyNumberFormat="1" applyFont="1" applyAlignment="1">
      <alignment horizontal="left" vertical="top"/>
    </xf>
    <xf numFmtId="0" fontId="2" fillId="0" borderId="5" xfId="240" applyFont="1" applyBorder="1" applyAlignment="1">
      <alignment horizontal="left" vertical="top" indent="2"/>
    </xf>
    <xf numFmtId="167" fontId="2" fillId="0" borderId="5" xfId="109" applyFont="1" applyBorder="1" applyAlignment="1">
      <alignment horizontal="center" vertical="top"/>
    </xf>
    <xf numFmtId="167" fontId="1" fillId="0" borderId="0" xfId="240" applyNumberFormat="1" applyAlignment="1">
      <alignment horizontal="right"/>
    </xf>
    <xf numFmtId="167" fontId="1" fillId="0" borderId="0" xfId="240" applyNumberFormat="1"/>
    <xf numFmtId="168" fontId="2" fillId="0" borderId="0" xfId="240" applyNumberFormat="1" applyFont="1" applyAlignment="1">
      <alignment horizontal="center"/>
    </xf>
    <xf numFmtId="167" fontId="1" fillId="0" borderId="5" xfId="109" applyFont="1" applyBorder="1" applyAlignment="1">
      <alignment horizontal="center" vertical="top"/>
    </xf>
    <xf numFmtId="168" fontId="5" fillId="0" borderId="0" xfId="240" applyNumberFormat="1" applyFont="1" applyAlignment="1">
      <alignment vertical="top" wrapText="1"/>
    </xf>
    <xf numFmtId="168" fontId="5" fillId="0" borderId="0" xfId="240" applyNumberFormat="1" applyFont="1" applyAlignment="1">
      <alignment vertical="top"/>
    </xf>
    <xf numFmtId="0" fontId="3" fillId="0" borderId="0" xfId="0" applyFont="1"/>
    <xf numFmtId="168" fontId="5" fillId="0" borderId="5" xfId="240" applyNumberFormat="1" applyFont="1" applyBorder="1" applyAlignment="1">
      <alignment horizontal="left" vertical="top" indent="2"/>
    </xf>
    <xf numFmtId="168" fontId="1" fillId="0" borderId="5" xfId="109" applyNumberFormat="1" applyFont="1" applyBorder="1" applyAlignment="1">
      <alignment horizontal="center" vertical="top"/>
    </xf>
    <xf numFmtId="168" fontId="1" fillId="0" borderId="0" xfId="632" applyNumberFormat="1" applyFont="1" applyBorder="1"/>
    <xf numFmtId="168" fontId="2" fillId="4" borderId="3" xfId="632" applyNumberFormat="1" applyFont="1" applyFill="1" applyBorder="1" applyAlignment="1">
      <alignment vertical="top"/>
    </xf>
    <xf numFmtId="168" fontId="2" fillId="4" borderId="0" xfId="632" applyNumberFormat="1" applyFont="1" applyFill="1" applyBorder="1" applyAlignment="1">
      <alignment vertical="top"/>
    </xf>
    <xf numFmtId="168" fontId="2" fillId="4" borderId="6" xfId="632" applyNumberFormat="1" applyFont="1" applyFill="1" applyBorder="1" applyAlignment="1">
      <alignment vertical="top"/>
    </xf>
    <xf numFmtId="168" fontId="19" fillId="4" borderId="4" xfId="632" applyNumberFormat="1" applyFont="1" applyFill="1" applyBorder="1" applyAlignment="1">
      <alignment horizontal="center" vertical="top"/>
    </xf>
    <xf numFmtId="169" fontId="2" fillId="0" borderId="0" xfId="109" applyNumberFormat="1" applyFont="1" applyBorder="1" applyAlignment="1">
      <alignment vertical="top"/>
    </xf>
    <xf numFmtId="168" fontId="2" fillId="4" borderId="0" xfId="109" applyNumberFormat="1" applyFont="1" applyFill="1" applyBorder="1" applyAlignment="1">
      <alignment vertical="top"/>
    </xf>
    <xf numFmtId="168" fontId="2" fillId="4" borderId="6" xfId="109" applyNumberFormat="1" applyFont="1" applyFill="1" applyBorder="1" applyAlignment="1">
      <alignment vertical="top"/>
    </xf>
    <xf numFmtId="168" fontId="19" fillId="4" borderId="4" xfId="109" applyNumberFormat="1" applyFont="1" applyFill="1" applyBorder="1" applyAlignment="1">
      <alignment vertical="top"/>
    </xf>
    <xf numFmtId="180" fontId="2" fillId="4" borderId="0" xfId="109" applyNumberFormat="1" applyFont="1" applyFill="1" applyBorder="1" applyAlignment="1">
      <alignment vertical="top"/>
    </xf>
    <xf numFmtId="168" fontId="2" fillId="4" borderId="3" xfId="632" applyNumberFormat="1" applyFont="1" applyFill="1" applyBorder="1" applyAlignment="1">
      <alignment horizontal="right" vertical="top"/>
    </xf>
    <xf numFmtId="168" fontId="2" fillId="4" borderId="3" xfId="109" applyNumberFormat="1" applyFont="1" applyFill="1" applyBorder="1" applyAlignment="1">
      <alignment horizontal="center" vertical="top"/>
    </xf>
    <xf numFmtId="168" fontId="2" fillId="4" borderId="0" xfId="632" applyNumberFormat="1" applyFont="1" applyFill="1" applyBorder="1" applyAlignment="1">
      <alignment horizontal="right" vertical="top"/>
    </xf>
    <xf numFmtId="168" fontId="2" fillId="4" borderId="0" xfId="109" applyNumberFormat="1" applyFont="1" applyFill="1" applyBorder="1" applyAlignment="1">
      <alignment horizontal="center" vertical="top"/>
    </xf>
    <xf numFmtId="168" fontId="1" fillId="4" borderId="0" xfId="632" applyNumberFormat="1" applyFont="1" applyFill="1" applyBorder="1" applyAlignment="1">
      <alignment horizontal="right" vertical="top"/>
    </xf>
    <xf numFmtId="168" fontId="1" fillId="4" borderId="0" xfId="109" applyNumberFormat="1" applyFont="1" applyFill="1" applyBorder="1" applyAlignment="1">
      <alignment horizontal="center" vertical="top"/>
    </xf>
    <xf numFmtId="168" fontId="1" fillId="4" borderId="0" xfId="632" applyNumberFormat="1" applyFont="1" applyFill="1" applyBorder="1" applyAlignment="1">
      <alignment vertical="top"/>
    </xf>
    <xf numFmtId="0" fontId="20" fillId="5" borderId="2" xfId="240" applyFont="1" applyFill="1" applyBorder="1" applyAlignment="1">
      <alignment horizontal="center"/>
    </xf>
    <xf numFmtId="180" fontId="1" fillId="0" borderId="0" xfId="633" applyNumberFormat="1" applyFont="1" applyFill="1"/>
    <xf numFmtId="168" fontId="1" fillId="4" borderId="0" xfId="109" applyNumberFormat="1" applyFont="1" applyFill="1" applyBorder="1" applyAlignment="1">
      <alignment vertical="top"/>
    </xf>
    <xf numFmtId="168" fontId="2" fillId="0" borderId="3" xfId="109" applyNumberFormat="1" applyFont="1" applyBorder="1" applyAlignment="1">
      <alignment vertical="top"/>
    </xf>
    <xf numFmtId="4" fontId="1" fillId="0" borderId="0" xfId="240" applyNumberFormat="1"/>
    <xf numFmtId="168" fontId="1" fillId="0" borderId="0" xfId="240" applyNumberFormat="1"/>
    <xf numFmtId="169" fontId="1" fillId="0" borderId="0" xfId="240" applyNumberFormat="1"/>
    <xf numFmtId="181" fontId="1" fillId="0" borderId="0" xfId="240" applyNumberFormat="1"/>
    <xf numFmtId="167" fontId="1" fillId="0" borderId="0" xfId="632" applyFont="1" applyFill="1"/>
    <xf numFmtId="182" fontId="1" fillId="0" borderId="0" xfId="240" applyNumberFormat="1"/>
    <xf numFmtId="168" fontId="5" fillId="0" borderId="0" xfId="240" applyNumberFormat="1" applyFont="1" applyAlignment="1">
      <alignment vertical="top" wrapText="1"/>
    </xf>
    <xf numFmtId="0" fontId="2" fillId="0" borderId="0" xfId="240" applyFont="1" applyAlignment="1">
      <alignment horizontal="center"/>
    </xf>
    <xf numFmtId="0" fontId="1" fillId="0" borderId="0" xfId="240" applyAlignment="1">
      <alignment horizontal="center"/>
    </xf>
    <xf numFmtId="0" fontId="2" fillId="0" borderId="5" xfId="240" applyFont="1" applyBorder="1" applyAlignment="1">
      <alignment horizontal="left"/>
    </xf>
    <xf numFmtId="0" fontId="1" fillId="0" borderId="0" xfId="240" applyAlignment="1">
      <alignment horizontal="center" wrapText="1"/>
    </xf>
    <xf numFmtId="184" fontId="1" fillId="0" borderId="0" xfId="240" applyNumberFormat="1"/>
  </cellXfs>
  <cellStyles count="634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632" builtinId="3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6" xfId="82" xr:uid="{00000000-0005-0000-0000-000051000000}"/>
    <cellStyle name="Comma 2 4" xfId="83" xr:uid="{00000000-0005-0000-0000-000052000000}"/>
    <cellStyle name="Comma 2 4 2" xfId="84" xr:uid="{00000000-0005-0000-0000-000053000000}"/>
    <cellStyle name="Comma 2 5" xfId="85" xr:uid="{00000000-0005-0000-0000-000054000000}"/>
    <cellStyle name="Comma 2 5 2" xfId="86" xr:uid="{00000000-0005-0000-0000-000055000000}"/>
    <cellStyle name="Comma 2 6" xfId="87" xr:uid="{00000000-0005-0000-0000-000056000000}"/>
    <cellStyle name="Comma 2 6 2" xfId="88" xr:uid="{00000000-0005-0000-0000-000057000000}"/>
    <cellStyle name="Comma 2 7" xfId="89" xr:uid="{00000000-0005-0000-0000-000058000000}"/>
    <cellStyle name="Comma 2 7 2" xfId="90" xr:uid="{00000000-0005-0000-0000-000059000000}"/>
    <cellStyle name="Comma 2 8" xfId="91" xr:uid="{00000000-0005-0000-0000-00005A000000}"/>
    <cellStyle name="Comma 2 8 2" xfId="92" xr:uid="{00000000-0005-0000-0000-00005B000000}"/>
    <cellStyle name="Comma 2 9" xfId="93" xr:uid="{00000000-0005-0000-0000-00005C000000}"/>
    <cellStyle name="Comma 2 9 2" xfId="94" xr:uid="{00000000-0005-0000-0000-00005D000000}"/>
    <cellStyle name="Comma 3" xfId="95" xr:uid="{00000000-0005-0000-0000-00005E000000}"/>
    <cellStyle name="Comma 3 2" xfId="96" xr:uid="{00000000-0005-0000-0000-00005F000000}"/>
    <cellStyle name="Comma 4" xfId="97" xr:uid="{00000000-0005-0000-0000-000060000000}"/>
    <cellStyle name="Comma 4 2" xfId="98" xr:uid="{00000000-0005-0000-0000-000061000000}"/>
    <cellStyle name="Comma 4 3" xfId="99" xr:uid="{00000000-0005-0000-0000-000062000000}"/>
    <cellStyle name="Comma 4 4" xfId="100" xr:uid="{00000000-0005-0000-0000-000063000000}"/>
    <cellStyle name="Comma 4 5" xfId="101" xr:uid="{00000000-0005-0000-0000-000064000000}"/>
    <cellStyle name="Comma 5" xfId="102" xr:uid="{00000000-0005-0000-0000-000065000000}"/>
    <cellStyle name="Comma 6" xfId="103" xr:uid="{00000000-0005-0000-0000-000066000000}"/>
    <cellStyle name="Comma 7" xfId="104" xr:uid="{00000000-0005-0000-0000-000067000000}"/>
    <cellStyle name="Hyperlink 2" xfId="105" xr:uid="{00000000-0005-0000-0000-000068000000}"/>
    <cellStyle name="imf-one decimal" xfId="106" xr:uid="{00000000-0005-0000-0000-000069000000}"/>
    <cellStyle name="imf-zero decimal" xfId="107" xr:uid="{00000000-0005-0000-0000-00006A000000}"/>
    <cellStyle name="MacroCode" xfId="108" xr:uid="{00000000-0005-0000-0000-00006B000000}"/>
    <cellStyle name="Millares 2" xfId="109" xr:uid="{00000000-0005-0000-0000-00006D000000}"/>
    <cellStyle name="Millares 2 2" xfId="110" xr:uid="{00000000-0005-0000-0000-00006E000000}"/>
    <cellStyle name="Millares 2 3" xfId="111" xr:uid="{00000000-0005-0000-0000-00006F000000}"/>
    <cellStyle name="Millares 2 4" xfId="112" xr:uid="{00000000-0005-0000-0000-000070000000}"/>
    <cellStyle name="Millares 2 5" xfId="113" xr:uid="{00000000-0005-0000-0000-000071000000}"/>
    <cellStyle name="Millares 2 6" xfId="114" xr:uid="{00000000-0005-0000-0000-000072000000}"/>
    <cellStyle name="Millares 3" xfId="115" xr:uid="{00000000-0005-0000-0000-000073000000}"/>
    <cellStyle name="Millares 3 2" xfId="116" xr:uid="{00000000-0005-0000-0000-000074000000}"/>
    <cellStyle name="Millares 3 3" xfId="117" xr:uid="{00000000-0005-0000-0000-000075000000}"/>
    <cellStyle name="Millares 3 4" xfId="118" xr:uid="{00000000-0005-0000-0000-000076000000}"/>
    <cellStyle name="Millares 3 5" xfId="119" xr:uid="{00000000-0005-0000-0000-000077000000}"/>
    <cellStyle name="Millares 3 6" xfId="120" xr:uid="{00000000-0005-0000-0000-000078000000}"/>
    <cellStyle name="Millares 3 7" xfId="121" xr:uid="{00000000-0005-0000-0000-000079000000}"/>
    <cellStyle name="Millares 4" xfId="122" xr:uid="{00000000-0005-0000-0000-00007A000000}"/>
    <cellStyle name="Millares 4 2" xfId="123" xr:uid="{00000000-0005-0000-0000-00007B000000}"/>
    <cellStyle name="Millares 5" xfId="124" xr:uid="{00000000-0005-0000-0000-00007C000000}"/>
    <cellStyle name="Milliers [0]_Encours - Apr rééch" xfId="125" xr:uid="{00000000-0005-0000-0000-00007D000000}"/>
    <cellStyle name="Milliers_Encours - Apr rééch" xfId="126" xr:uid="{00000000-0005-0000-0000-00007E000000}"/>
    <cellStyle name="Monétaire [0]_Encours - Apr rééch" xfId="127" xr:uid="{00000000-0005-0000-0000-00007F000000}"/>
    <cellStyle name="Monétaire_Encours - Apr rééch" xfId="128" xr:uid="{00000000-0005-0000-0000-000080000000}"/>
    <cellStyle name="Normal" xfId="0" builtinId="0"/>
    <cellStyle name="Normal - Style1" xfId="129" xr:uid="{00000000-0005-0000-0000-000082000000}"/>
    <cellStyle name="Normal 10" xfId="130" xr:uid="{00000000-0005-0000-0000-000083000000}"/>
    <cellStyle name="Normal 10 2" xfId="131" xr:uid="{00000000-0005-0000-0000-000084000000}"/>
    <cellStyle name="Normal 2" xfId="132" xr:uid="{00000000-0005-0000-0000-000085000000}"/>
    <cellStyle name="Normal 2 10" xfId="133" xr:uid="{00000000-0005-0000-0000-000086000000}"/>
    <cellStyle name="Normal 2 10 2" xfId="134" xr:uid="{00000000-0005-0000-0000-000087000000}"/>
    <cellStyle name="Normal 2 11" xfId="135" xr:uid="{00000000-0005-0000-0000-000088000000}"/>
    <cellStyle name="Normal 2 12" xfId="136" xr:uid="{00000000-0005-0000-0000-000089000000}"/>
    <cellStyle name="Normal 2 13" xfId="137" xr:uid="{00000000-0005-0000-0000-00008A000000}"/>
    <cellStyle name="Normal 2 14" xfId="138" xr:uid="{00000000-0005-0000-0000-00008B000000}"/>
    <cellStyle name="Normal 2 15" xfId="139" xr:uid="{00000000-0005-0000-0000-00008C000000}"/>
    <cellStyle name="Normal 2 16" xfId="140" xr:uid="{00000000-0005-0000-0000-00008D000000}"/>
    <cellStyle name="Normal 2 17" xfId="141" xr:uid="{00000000-0005-0000-0000-00008E000000}"/>
    <cellStyle name="Normal 2 18" xfId="142" xr:uid="{00000000-0005-0000-0000-00008F000000}"/>
    <cellStyle name="Normal 2 19" xfId="143" xr:uid="{00000000-0005-0000-0000-000090000000}"/>
    <cellStyle name="Normal 2 2" xfId="144" xr:uid="{00000000-0005-0000-0000-000091000000}"/>
    <cellStyle name="Normal 2 2 2" xfId="145" xr:uid="{00000000-0005-0000-0000-000092000000}"/>
    <cellStyle name="Normal 2 2 3" xfId="146" xr:uid="{00000000-0005-0000-0000-000093000000}"/>
    <cellStyle name="Normal 2 2 4" xfId="147" xr:uid="{00000000-0005-0000-0000-000094000000}"/>
    <cellStyle name="Normal 2 2 5" xfId="148" xr:uid="{00000000-0005-0000-0000-000095000000}"/>
    <cellStyle name="Normal 2 2 6" xfId="149" xr:uid="{00000000-0005-0000-0000-000096000000}"/>
    <cellStyle name="Normal 2 20" xfId="150" xr:uid="{00000000-0005-0000-0000-000097000000}"/>
    <cellStyle name="Normal 2 21" xfId="151" xr:uid="{00000000-0005-0000-0000-000098000000}"/>
    <cellStyle name="Normal 2 22" xfId="152" xr:uid="{00000000-0005-0000-0000-000099000000}"/>
    <cellStyle name="Normal 2 23" xfId="153" xr:uid="{00000000-0005-0000-0000-00009A000000}"/>
    <cellStyle name="Normal 2 24" xfId="154" xr:uid="{00000000-0005-0000-0000-00009B000000}"/>
    <cellStyle name="Normal 2 25" xfId="155" xr:uid="{00000000-0005-0000-0000-00009C000000}"/>
    <cellStyle name="Normal 2 26" xfId="156" xr:uid="{00000000-0005-0000-0000-00009D000000}"/>
    <cellStyle name="Normal 2 27" xfId="157" xr:uid="{00000000-0005-0000-0000-00009E000000}"/>
    <cellStyle name="Normal 2 28" xfId="158" xr:uid="{00000000-0005-0000-0000-00009F000000}"/>
    <cellStyle name="Normal 2 29" xfId="159" xr:uid="{00000000-0005-0000-0000-0000A0000000}"/>
    <cellStyle name="Normal 2 3" xfId="160" xr:uid="{00000000-0005-0000-0000-0000A1000000}"/>
    <cellStyle name="Normal 2 3 2" xfId="161" xr:uid="{00000000-0005-0000-0000-0000A2000000}"/>
    <cellStyle name="Normal 2 3 3" xfId="162" xr:uid="{00000000-0005-0000-0000-0000A3000000}"/>
    <cellStyle name="Normal 2 3 4" xfId="163" xr:uid="{00000000-0005-0000-0000-0000A4000000}"/>
    <cellStyle name="Normal 2 3 5" xfId="164" xr:uid="{00000000-0005-0000-0000-0000A5000000}"/>
    <cellStyle name="Normal 2 3 6" xfId="165" xr:uid="{00000000-0005-0000-0000-0000A6000000}"/>
    <cellStyle name="Normal 2 30" xfId="166" xr:uid="{00000000-0005-0000-0000-0000A7000000}"/>
    <cellStyle name="Normal 2 31" xfId="167" xr:uid="{00000000-0005-0000-0000-0000A8000000}"/>
    <cellStyle name="Normal 2 32" xfId="168" xr:uid="{00000000-0005-0000-0000-0000A9000000}"/>
    <cellStyle name="Normal 2 33" xfId="169" xr:uid="{00000000-0005-0000-0000-0000AA000000}"/>
    <cellStyle name="Normal 2 34" xfId="170" xr:uid="{00000000-0005-0000-0000-0000AB000000}"/>
    <cellStyle name="Normal 2 35" xfId="171" xr:uid="{00000000-0005-0000-0000-0000AC000000}"/>
    <cellStyle name="Normal 2 36" xfId="172" xr:uid="{00000000-0005-0000-0000-0000AD000000}"/>
    <cellStyle name="Normal 2 37" xfId="173" xr:uid="{00000000-0005-0000-0000-0000AE000000}"/>
    <cellStyle name="Normal 2 38" xfId="174" xr:uid="{00000000-0005-0000-0000-0000AF000000}"/>
    <cellStyle name="Normal 2 39" xfId="175" xr:uid="{00000000-0005-0000-0000-0000B0000000}"/>
    <cellStyle name="Normal 2 4" xfId="176" xr:uid="{00000000-0005-0000-0000-0000B1000000}"/>
    <cellStyle name="Normal 2 4 2" xfId="177" xr:uid="{00000000-0005-0000-0000-0000B2000000}"/>
    <cellStyle name="Normal 2 40" xfId="178" xr:uid="{00000000-0005-0000-0000-0000B3000000}"/>
    <cellStyle name="Normal 2 41" xfId="179" xr:uid="{00000000-0005-0000-0000-0000B4000000}"/>
    <cellStyle name="Normal 2 42" xfId="180" xr:uid="{00000000-0005-0000-0000-0000B5000000}"/>
    <cellStyle name="Normal 2 43" xfId="181" xr:uid="{00000000-0005-0000-0000-0000B6000000}"/>
    <cellStyle name="Normal 2 44" xfId="182" xr:uid="{00000000-0005-0000-0000-0000B7000000}"/>
    <cellStyle name="Normal 2 45" xfId="183" xr:uid="{00000000-0005-0000-0000-0000B8000000}"/>
    <cellStyle name="Normal 2 46" xfId="184" xr:uid="{00000000-0005-0000-0000-0000B9000000}"/>
    <cellStyle name="Normal 2 47" xfId="185" xr:uid="{00000000-0005-0000-0000-0000BA000000}"/>
    <cellStyle name="Normal 2 48" xfId="186" xr:uid="{00000000-0005-0000-0000-0000BB000000}"/>
    <cellStyle name="Normal 2 49" xfId="187" xr:uid="{00000000-0005-0000-0000-0000BC000000}"/>
    <cellStyle name="Normal 2 5" xfId="188" xr:uid="{00000000-0005-0000-0000-0000BD000000}"/>
    <cellStyle name="Normal 2 5 2" xfId="189" xr:uid="{00000000-0005-0000-0000-0000BE000000}"/>
    <cellStyle name="Normal 2 50" xfId="190" xr:uid="{00000000-0005-0000-0000-0000BF000000}"/>
    <cellStyle name="Normal 2 51" xfId="191" xr:uid="{00000000-0005-0000-0000-0000C0000000}"/>
    <cellStyle name="Normal 2 52" xfId="192" xr:uid="{00000000-0005-0000-0000-0000C1000000}"/>
    <cellStyle name="Normal 2 53" xfId="193" xr:uid="{00000000-0005-0000-0000-0000C2000000}"/>
    <cellStyle name="Normal 2 54" xfId="194" xr:uid="{00000000-0005-0000-0000-0000C3000000}"/>
    <cellStyle name="Normal 2 55" xfId="195" xr:uid="{00000000-0005-0000-0000-0000C4000000}"/>
    <cellStyle name="Normal 2 56" xfId="196" xr:uid="{00000000-0005-0000-0000-0000C5000000}"/>
    <cellStyle name="Normal 2 57" xfId="197" xr:uid="{00000000-0005-0000-0000-0000C6000000}"/>
    <cellStyle name="Normal 2 58" xfId="198" xr:uid="{00000000-0005-0000-0000-0000C7000000}"/>
    <cellStyle name="Normal 2 59" xfId="199" xr:uid="{00000000-0005-0000-0000-0000C8000000}"/>
    <cellStyle name="Normal 2 6" xfId="200" xr:uid="{00000000-0005-0000-0000-0000C9000000}"/>
    <cellStyle name="Normal 2 6 2" xfId="201" xr:uid="{00000000-0005-0000-0000-0000CA000000}"/>
    <cellStyle name="Normal 2 60" xfId="202" xr:uid="{00000000-0005-0000-0000-0000CB000000}"/>
    <cellStyle name="Normal 2 61" xfId="203" xr:uid="{00000000-0005-0000-0000-0000CC000000}"/>
    <cellStyle name="Normal 2 62" xfId="204" xr:uid="{00000000-0005-0000-0000-0000CD000000}"/>
    <cellStyle name="Normal 2 63" xfId="205" xr:uid="{00000000-0005-0000-0000-0000CE000000}"/>
    <cellStyle name="Normal 2 64" xfId="206" xr:uid="{00000000-0005-0000-0000-0000CF000000}"/>
    <cellStyle name="Normal 2 65" xfId="207" xr:uid="{00000000-0005-0000-0000-0000D0000000}"/>
    <cellStyle name="Normal 2 66" xfId="208" xr:uid="{00000000-0005-0000-0000-0000D1000000}"/>
    <cellStyle name="Normal 2 67" xfId="209" xr:uid="{00000000-0005-0000-0000-0000D2000000}"/>
    <cellStyle name="Normal 2 68" xfId="210" xr:uid="{00000000-0005-0000-0000-0000D3000000}"/>
    <cellStyle name="Normal 2 69" xfId="211" xr:uid="{00000000-0005-0000-0000-0000D4000000}"/>
    <cellStyle name="Normal 2 7" xfId="212" xr:uid="{00000000-0005-0000-0000-0000D5000000}"/>
    <cellStyle name="Normal 2 7 2" xfId="213" xr:uid="{00000000-0005-0000-0000-0000D6000000}"/>
    <cellStyle name="Normal 2 70" xfId="214" xr:uid="{00000000-0005-0000-0000-0000D7000000}"/>
    <cellStyle name="Normal 2 71" xfId="215" xr:uid="{00000000-0005-0000-0000-0000D8000000}"/>
    <cellStyle name="Normal 2 72" xfId="216" xr:uid="{00000000-0005-0000-0000-0000D9000000}"/>
    <cellStyle name="Normal 2 73" xfId="217" xr:uid="{00000000-0005-0000-0000-0000DA000000}"/>
    <cellStyle name="Normal 2 74" xfId="218" xr:uid="{00000000-0005-0000-0000-0000DB000000}"/>
    <cellStyle name="Normal 2 75" xfId="219" xr:uid="{00000000-0005-0000-0000-0000DC000000}"/>
    <cellStyle name="Normal 2 76" xfId="220" xr:uid="{00000000-0005-0000-0000-0000DD000000}"/>
    <cellStyle name="Normal 2 77" xfId="221" xr:uid="{00000000-0005-0000-0000-0000DE000000}"/>
    <cellStyle name="Normal 2 78" xfId="222" xr:uid="{00000000-0005-0000-0000-0000DF000000}"/>
    <cellStyle name="Normal 2 79" xfId="223" xr:uid="{00000000-0005-0000-0000-0000E0000000}"/>
    <cellStyle name="Normal 2 8" xfId="224" xr:uid="{00000000-0005-0000-0000-0000E1000000}"/>
    <cellStyle name="Normal 2 8 2" xfId="225" xr:uid="{00000000-0005-0000-0000-0000E2000000}"/>
    <cellStyle name="Normal 2 80" xfId="226" xr:uid="{00000000-0005-0000-0000-0000E3000000}"/>
    <cellStyle name="Normal 2 81" xfId="227" xr:uid="{00000000-0005-0000-0000-0000E4000000}"/>
    <cellStyle name="Normal 2 82" xfId="228" xr:uid="{00000000-0005-0000-0000-0000E5000000}"/>
    <cellStyle name="Normal 2 83" xfId="229" xr:uid="{00000000-0005-0000-0000-0000E6000000}"/>
    <cellStyle name="Normal 2 84" xfId="230" xr:uid="{00000000-0005-0000-0000-0000E7000000}"/>
    <cellStyle name="Normal 2 85" xfId="231" xr:uid="{00000000-0005-0000-0000-0000E8000000}"/>
    <cellStyle name="Normal 2 86" xfId="232" xr:uid="{00000000-0005-0000-0000-0000E9000000}"/>
    <cellStyle name="Normal 2 87" xfId="233" xr:uid="{00000000-0005-0000-0000-0000EA000000}"/>
    <cellStyle name="Normal 2 88" xfId="234" xr:uid="{00000000-0005-0000-0000-0000EB000000}"/>
    <cellStyle name="Normal 2 89" xfId="235" xr:uid="{00000000-0005-0000-0000-0000EC000000}"/>
    <cellStyle name="Normal 2 9" xfId="236" xr:uid="{00000000-0005-0000-0000-0000ED000000}"/>
    <cellStyle name="Normal 2 90" xfId="237" xr:uid="{00000000-0005-0000-0000-0000EE000000}"/>
    <cellStyle name="Normal 3" xfId="238" xr:uid="{00000000-0005-0000-0000-0000EF000000}"/>
    <cellStyle name="Normal 3 2" xfId="239" xr:uid="{00000000-0005-0000-0000-0000F0000000}"/>
    <cellStyle name="Normal 4" xfId="240" xr:uid="{00000000-0005-0000-0000-0000F1000000}"/>
    <cellStyle name="Normal 4 2" xfId="241" xr:uid="{00000000-0005-0000-0000-0000F2000000}"/>
    <cellStyle name="Normal 4 3" xfId="242" xr:uid="{00000000-0005-0000-0000-0000F3000000}"/>
    <cellStyle name="Normal 4 4" xfId="243" xr:uid="{00000000-0005-0000-0000-0000F4000000}"/>
    <cellStyle name="Normal 4 5" xfId="244" xr:uid="{00000000-0005-0000-0000-0000F5000000}"/>
    <cellStyle name="Normal 4 6" xfId="245" xr:uid="{00000000-0005-0000-0000-0000F6000000}"/>
    <cellStyle name="Normal 5" xfId="246" xr:uid="{00000000-0005-0000-0000-0000F7000000}"/>
    <cellStyle name="Normal 5 2" xfId="247" xr:uid="{00000000-0005-0000-0000-0000F8000000}"/>
    <cellStyle name="Normal 6" xfId="248" xr:uid="{00000000-0005-0000-0000-0000F9000000}"/>
    <cellStyle name="Normal 6 2" xfId="249" xr:uid="{00000000-0005-0000-0000-0000FA000000}"/>
    <cellStyle name="Normal 7" xfId="250" xr:uid="{00000000-0005-0000-0000-0000FB000000}"/>
    <cellStyle name="Normal 7 2" xfId="251" xr:uid="{00000000-0005-0000-0000-0000FC000000}"/>
    <cellStyle name="Normal 8" xfId="252" xr:uid="{00000000-0005-0000-0000-0000FD000000}"/>
    <cellStyle name="Normal 8 2" xfId="253" xr:uid="{00000000-0005-0000-0000-0000FE000000}"/>
    <cellStyle name="Normal 9" xfId="254" xr:uid="{00000000-0005-0000-0000-0000FF000000}"/>
    <cellStyle name="Normal 9 2" xfId="255" xr:uid="{00000000-0005-0000-0000-000000010000}"/>
    <cellStyle name="Normal Table" xfId="256" xr:uid="{00000000-0005-0000-0000-000001010000}"/>
    <cellStyle name="Note 2 10" xfId="257" xr:uid="{00000000-0005-0000-0000-000002010000}"/>
    <cellStyle name="Note 2 11" xfId="258" xr:uid="{00000000-0005-0000-0000-000003010000}"/>
    <cellStyle name="Note 2 12" xfId="259" xr:uid="{00000000-0005-0000-0000-000004010000}"/>
    <cellStyle name="Note 2 13" xfId="260" xr:uid="{00000000-0005-0000-0000-000005010000}"/>
    <cellStyle name="Note 2 14" xfId="261" xr:uid="{00000000-0005-0000-0000-000006010000}"/>
    <cellStyle name="Note 2 15" xfId="262" xr:uid="{00000000-0005-0000-0000-000007010000}"/>
    <cellStyle name="Note 2 16" xfId="263" xr:uid="{00000000-0005-0000-0000-000008010000}"/>
    <cellStyle name="Note 2 17" xfId="264" xr:uid="{00000000-0005-0000-0000-000009010000}"/>
    <cellStyle name="Note 2 18" xfId="265" xr:uid="{00000000-0005-0000-0000-00000A010000}"/>
    <cellStyle name="Note 2 19" xfId="266" xr:uid="{00000000-0005-0000-0000-00000B010000}"/>
    <cellStyle name="Note 2 2" xfId="267" xr:uid="{00000000-0005-0000-0000-00000C010000}"/>
    <cellStyle name="Note 2 20" xfId="268" xr:uid="{00000000-0005-0000-0000-00000D010000}"/>
    <cellStyle name="Note 2 21" xfId="269" xr:uid="{00000000-0005-0000-0000-00000E010000}"/>
    <cellStyle name="Note 2 22" xfId="270" xr:uid="{00000000-0005-0000-0000-00000F010000}"/>
    <cellStyle name="Note 2 23" xfId="271" xr:uid="{00000000-0005-0000-0000-000010010000}"/>
    <cellStyle name="Note 2 24" xfId="272" xr:uid="{00000000-0005-0000-0000-000011010000}"/>
    <cellStyle name="Note 2 25" xfId="273" xr:uid="{00000000-0005-0000-0000-000012010000}"/>
    <cellStyle name="Note 2 26" xfId="274" xr:uid="{00000000-0005-0000-0000-000013010000}"/>
    <cellStyle name="Note 2 27" xfId="275" xr:uid="{00000000-0005-0000-0000-000014010000}"/>
    <cellStyle name="Note 2 28" xfId="276" xr:uid="{00000000-0005-0000-0000-000015010000}"/>
    <cellStyle name="Note 2 29" xfId="277" xr:uid="{00000000-0005-0000-0000-000016010000}"/>
    <cellStyle name="Note 2 3" xfId="278" xr:uid="{00000000-0005-0000-0000-000017010000}"/>
    <cellStyle name="Note 2 30" xfId="279" xr:uid="{00000000-0005-0000-0000-000018010000}"/>
    <cellStyle name="Note 2 31" xfId="280" xr:uid="{00000000-0005-0000-0000-000019010000}"/>
    <cellStyle name="Note 2 32" xfId="281" xr:uid="{00000000-0005-0000-0000-00001A010000}"/>
    <cellStyle name="Note 2 33" xfId="282" xr:uid="{00000000-0005-0000-0000-00001B010000}"/>
    <cellStyle name="Note 2 34" xfId="283" xr:uid="{00000000-0005-0000-0000-00001C010000}"/>
    <cellStyle name="Note 2 35" xfId="284" xr:uid="{00000000-0005-0000-0000-00001D010000}"/>
    <cellStyle name="Note 2 36" xfId="285" xr:uid="{00000000-0005-0000-0000-00001E010000}"/>
    <cellStyle name="Note 2 37" xfId="286" xr:uid="{00000000-0005-0000-0000-00001F010000}"/>
    <cellStyle name="Note 2 38" xfId="287" xr:uid="{00000000-0005-0000-0000-000020010000}"/>
    <cellStyle name="Note 2 39" xfId="288" xr:uid="{00000000-0005-0000-0000-000021010000}"/>
    <cellStyle name="Note 2 4" xfId="289" xr:uid="{00000000-0005-0000-0000-000022010000}"/>
    <cellStyle name="Note 2 40" xfId="290" xr:uid="{00000000-0005-0000-0000-000023010000}"/>
    <cellStyle name="Note 2 41" xfId="291" xr:uid="{00000000-0005-0000-0000-000024010000}"/>
    <cellStyle name="Note 2 42" xfId="292" xr:uid="{00000000-0005-0000-0000-000025010000}"/>
    <cellStyle name="Note 2 43" xfId="293" xr:uid="{00000000-0005-0000-0000-000026010000}"/>
    <cellStyle name="Note 2 44" xfId="294" xr:uid="{00000000-0005-0000-0000-000027010000}"/>
    <cellStyle name="Note 2 45" xfId="295" xr:uid="{00000000-0005-0000-0000-000028010000}"/>
    <cellStyle name="Note 2 46" xfId="296" xr:uid="{00000000-0005-0000-0000-000029010000}"/>
    <cellStyle name="Note 2 47" xfId="297" xr:uid="{00000000-0005-0000-0000-00002A010000}"/>
    <cellStyle name="Note 2 48" xfId="298" xr:uid="{00000000-0005-0000-0000-00002B010000}"/>
    <cellStyle name="Note 2 49" xfId="299" xr:uid="{00000000-0005-0000-0000-00002C010000}"/>
    <cellStyle name="Note 2 5" xfId="300" xr:uid="{00000000-0005-0000-0000-00002D010000}"/>
    <cellStyle name="Note 2 50" xfId="301" xr:uid="{00000000-0005-0000-0000-00002E010000}"/>
    <cellStyle name="Note 2 51" xfId="302" xr:uid="{00000000-0005-0000-0000-00002F010000}"/>
    <cellStyle name="Note 2 52" xfId="303" xr:uid="{00000000-0005-0000-0000-000030010000}"/>
    <cellStyle name="Note 2 53" xfId="304" xr:uid="{00000000-0005-0000-0000-000031010000}"/>
    <cellStyle name="Note 2 54" xfId="305" xr:uid="{00000000-0005-0000-0000-000032010000}"/>
    <cellStyle name="Note 2 55" xfId="306" xr:uid="{00000000-0005-0000-0000-000033010000}"/>
    <cellStyle name="Note 2 56" xfId="307" xr:uid="{00000000-0005-0000-0000-000034010000}"/>
    <cellStyle name="Note 2 57" xfId="308" xr:uid="{00000000-0005-0000-0000-000035010000}"/>
    <cellStyle name="Note 2 58" xfId="309" xr:uid="{00000000-0005-0000-0000-000036010000}"/>
    <cellStyle name="Note 2 59" xfId="310" xr:uid="{00000000-0005-0000-0000-000037010000}"/>
    <cellStyle name="Note 2 6" xfId="311" xr:uid="{00000000-0005-0000-0000-000038010000}"/>
    <cellStyle name="Note 2 60" xfId="312" xr:uid="{00000000-0005-0000-0000-000039010000}"/>
    <cellStyle name="Note 2 61" xfId="313" xr:uid="{00000000-0005-0000-0000-00003A010000}"/>
    <cellStyle name="Note 2 62" xfId="314" xr:uid="{00000000-0005-0000-0000-00003B010000}"/>
    <cellStyle name="Note 2 63" xfId="315" xr:uid="{00000000-0005-0000-0000-00003C010000}"/>
    <cellStyle name="Note 2 64" xfId="316" xr:uid="{00000000-0005-0000-0000-00003D010000}"/>
    <cellStyle name="Note 2 65" xfId="317" xr:uid="{00000000-0005-0000-0000-00003E010000}"/>
    <cellStyle name="Note 2 66" xfId="318" xr:uid="{00000000-0005-0000-0000-00003F010000}"/>
    <cellStyle name="Note 2 67" xfId="319" xr:uid="{00000000-0005-0000-0000-000040010000}"/>
    <cellStyle name="Note 2 68" xfId="320" xr:uid="{00000000-0005-0000-0000-000041010000}"/>
    <cellStyle name="Note 2 69" xfId="321" xr:uid="{00000000-0005-0000-0000-000042010000}"/>
    <cellStyle name="Note 2 7" xfId="322" xr:uid="{00000000-0005-0000-0000-000043010000}"/>
    <cellStyle name="Note 2 70" xfId="323" xr:uid="{00000000-0005-0000-0000-000044010000}"/>
    <cellStyle name="Note 2 71" xfId="324" xr:uid="{00000000-0005-0000-0000-000045010000}"/>
    <cellStyle name="Note 2 72" xfId="325" xr:uid="{00000000-0005-0000-0000-000046010000}"/>
    <cellStyle name="Note 2 73" xfId="326" xr:uid="{00000000-0005-0000-0000-000047010000}"/>
    <cellStyle name="Note 2 74" xfId="327" xr:uid="{00000000-0005-0000-0000-000048010000}"/>
    <cellStyle name="Note 2 75" xfId="328" xr:uid="{00000000-0005-0000-0000-000049010000}"/>
    <cellStyle name="Note 2 76" xfId="329" xr:uid="{00000000-0005-0000-0000-00004A010000}"/>
    <cellStyle name="Note 2 77" xfId="330" xr:uid="{00000000-0005-0000-0000-00004B010000}"/>
    <cellStyle name="Note 2 78" xfId="331" xr:uid="{00000000-0005-0000-0000-00004C010000}"/>
    <cellStyle name="Note 2 79" xfId="332" xr:uid="{00000000-0005-0000-0000-00004D010000}"/>
    <cellStyle name="Note 2 8" xfId="333" xr:uid="{00000000-0005-0000-0000-00004E010000}"/>
    <cellStyle name="Note 2 80" xfId="334" xr:uid="{00000000-0005-0000-0000-00004F010000}"/>
    <cellStyle name="Note 2 81" xfId="335" xr:uid="{00000000-0005-0000-0000-000050010000}"/>
    <cellStyle name="Note 2 82" xfId="336" xr:uid="{00000000-0005-0000-0000-000051010000}"/>
    <cellStyle name="Note 2 83" xfId="337" xr:uid="{00000000-0005-0000-0000-000052010000}"/>
    <cellStyle name="Note 2 84" xfId="338" xr:uid="{00000000-0005-0000-0000-000053010000}"/>
    <cellStyle name="Note 2 85" xfId="339" xr:uid="{00000000-0005-0000-0000-000054010000}"/>
    <cellStyle name="Note 2 86" xfId="340" xr:uid="{00000000-0005-0000-0000-000055010000}"/>
    <cellStyle name="Note 2 87" xfId="341" xr:uid="{00000000-0005-0000-0000-000056010000}"/>
    <cellStyle name="Note 2 88" xfId="342" xr:uid="{00000000-0005-0000-0000-000057010000}"/>
    <cellStyle name="Note 2 89" xfId="343" xr:uid="{00000000-0005-0000-0000-000058010000}"/>
    <cellStyle name="Note 2 9" xfId="344" xr:uid="{00000000-0005-0000-0000-000059010000}"/>
    <cellStyle name="Note 2 90" xfId="345" xr:uid="{00000000-0005-0000-0000-00005A010000}"/>
    <cellStyle name="Note 3 10" xfId="346" xr:uid="{00000000-0005-0000-0000-00005B010000}"/>
    <cellStyle name="Note 3 11" xfId="347" xr:uid="{00000000-0005-0000-0000-00005C010000}"/>
    <cellStyle name="Note 3 12" xfId="348" xr:uid="{00000000-0005-0000-0000-00005D010000}"/>
    <cellStyle name="Note 3 13" xfId="349" xr:uid="{00000000-0005-0000-0000-00005E010000}"/>
    <cellStyle name="Note 3 14" xfId="350" xr:uid="{00000000-0005-0000-0000-00005F010000}"/>
    <cellStyle name="Note 3 15" xfId="351" xr:uid="{00000000-0005-0000-0000-000060010000}"/>
    <cellStyle name="Note 3 16" xfId="352" xr:uid="{00000000-0005-0000-0000-000061010000}"/>
    <cellStyle name="Note 3 17" xfId="353" xr:uid="{00000000-0005-0000-0000-000062010000}"/>
    <cellStyle name="Note 3 18" xfId="354" xr:uid="{00000000-0005-0000-0000-000063010000}"/>
    <cellStyle name="Note 3 19" xfId="355" xr:uid="{00000000-0005-0000-0000-000064010000}"/>
    <cellStyle name="Note 3 2" xfId="356" xr:uid="{00000000-0005-0000-0000-000065010000}"/>
    <cellStyle name="Note 3 20" xfId="357" xr:uid="{00000000-0005-0000-0000-000066010000}"/>
    <cellStyle name="Note 3 21" xfId="358" xr:uid="{00000000-0005-0000-0000-000067010000}"/>
    <cellStyle name="Note 3 22" xfId="359" xr:uid="{00000000-0005-0000-0000-000068010000}"/>
    <cellStyle name="Note 3 23" xfId="360" xr:uid="{00000000-0005-0000-0000-000069010000}"/>
    <cellStyle name="Note 3 24" xfId="361" xr:uid="{00000000-0005-0000-0000-00006A010000}"/>
    <cellStyle name="Note 3 25" xfId="362" xr:uid="{00000000-0005-0000-0000-00006B010000}"/>
    <cellStyle name="Note 3 26" xfId="363" xr:uid="{00000000-0005-0000-0000-00006C010000}"/>
    <cellStyle name="Note 3 27" xfId="364" xr:uid="{00000000-0005-0000-0000-00006D010000}"/>
    <cellStyle name="Note 3 28" xfId="365" xr:uid="{00000000-0005-0000-0000-00006E010000}"/>
    <cellStyle name="Note 3 29" xfId="366" xr:uid="{00000000-0005-0000-0000-00006F010000}"/>
    <cellStyle name="Note 3 3" xfId="367" xr:uid="{00000000-0005-0000-0000-000070010000}"/>
    <cellStyle name="Note 3 30" xfId="368" xr:uid="{00000000-0005-0000-0000-000071010000}"/>
    <cellStyle name="Note 3 31" xfId="369" xr:uid="{00000000-0005-0000-0000-000072010000}"/>
    <cellStyle name="Note 3 32" xfId="370" xr:uid="{00000000-0005-0000-0000-000073010000}"/>
    <cellStyle name="Note 3 33" xfId="371" xr:uid="{00000000-0005-0000-0000-000074010000}"/>
    <cellStyle name="Note 3 34" xfId="372" xr:uid="{00000000-0005-0000-0000-000075010000}"/>
    <cellStyle name="Note 3 35" xfId="373" xr:uid="{00000000-0005-0000-0000-000076010000}"/>
    <cellStyle name="Note 3 36" xfId="374" xr:uid="{00000000-0005-0000-0000-000077010000}"/>
    <cellStyle name="Note 3 37" xfId="375" xr:uid="{00000000-0005-0000-0000-000078010000}"/>
    <cellStyle name="Note 3 38" xfId="376" xr:uid="{00000000-0005-0000-0000-000079010000}"/>
    <cellStyle name="Note 3 39" xfId="377" xr:uid="{00000000-0005-0000-0000-00007A010000}"/>
    <cellStyle name="Note 3 4" xfId="378" xr:uid="{00000000-0005-0000-0000-00007B010000}"/>
    <cellStyle name="Note 3 40" xfId="379" xr:uid="{00000000-0005-0000-0000-00007C010000}"/>
    <cellStyle name="Note 3 41" xfId="380" xr:uid="{00000000-0005-0000-0000-00007D010000}"/>
    <cellStyle name="Note 3 42" xfId="381" xr:uid="{00000000-0005-0000-0000-00007E010000}"/>
    <cellStyle name="Note 3 43" xfId="382" xr:uid="{00000000-0005-0000-0000-00007F010000}"/>
    <cellStyle name="Note 3 44" xfId="383" xr:uid="{00000000-0005-0000-0000-000080010000}"/>
    <cellStyle name="Note 3 45" xfId="384" xr:uid="{00000000-0005-0000-0000-000081010000}"/>
    <cellStyle name="Note 3 46" xfId="385" xr:uid="{00000000-0005-0000-0000-000082010000}"/>
    <cellStyle name="Note 3 47" xfId="386" xr:uid="{00000000-0005-0000-0000-000083010000}"/>
    <cellStyle name="Note 3 48" xfId="387" xr:uid="{00000000-0005-0000-0000-000084010000}"/>
    <cellStyle name="Note 3 49" xfId="388" xr:uid="{00000000-0005-0000-0000-000085010000}"/>
    <cellStyle name="Note 3 5" xfId="389" xr:uid="{00000000-0005-0000-0000-000086010000}"/>
    <cellStyle name="Note 3 50" xfId="390" xr:uid="{00000000-0005-0000-0000-000087010000}"/>
    <cellStyle name="Note 3 51" xfId="391" xr:uid="{00000000-0005-0000-0000-000088010000}"/>
    <cellStyle name="Note 3 52" xfId="392" xr:uid="{00000000-0005-0000-0000-000089010000}"/>
    <cellStyle name="Note 3 53" xfId="393" xr:uid="{00000000-0005-0000-0000-00008A010000}"/>
    <cellStyle name="Note 3 54" xfId="394" xr:uid="{00000000-0005-0000-0000-00008B010000}"/>
    <cellStyle name="Note 3 55" xfId="395" xr:uid="{00000000-0005-0000-0000-00008C010000}"/>
    <cellStyle name="Note 3 56" xfId="396" xr:uid="{00000000-0005-0000-0000-00008D010000}"/>
    <cellStyle name="Note 3 57" xfId="397" xr:uid="{00000000-0005-0000-0000-00008E010000}"/>
    <cellStyle name="Note 3 58" xfId="398" xr:uid="{00000000-0005-0000-0000-00008F010000}"/>
    <cellStyle name="Note 3 59" xfId="399" xr:uid="{00000000-0005-0000-0000-000090010000}"/>
    <cellStyle name="Note 3 6" xfId="400" xr:uid="{00000000-0005-0000-0000-000091010000}"/>
    <cellStyle name="Note 3 60" xfId="401" xr:uid="{00000000-0005-0000-0000-000092010000}"/>
    <cellStyle name="Note 3 61" xfId="402" xr:uid="{00000000-0005-0000-0000-000093010000}"/>
    <cellStyle name="Note 3 62" xfId="403" xr:uid="{00000000-0005-0000-0000-000094010000}"/>
    <cellStyle name="Note 3 63" xfId="404" xr:uid="{00000000-0005-0000-0000-000095010000}"/>
    <cellStyle name="Note 3 64" xfId="405" xr:uid="{00000000-0005-0000-0000-000096010000}"/>
    <cellStyle name="Note 3 65" xfId="406" xr:uid="{00000000-0005-0000-0000-000097010000}"/>
    <cellStyle name="Note 3 66" xfId="407" xr:uid="{00000000-0005-0000-0000-000098010000}"/>
    <cellStyle name="Note 3 67" xfId="408" xr:uid="{00000000-0005-0000-0000-000099010000}"/>
    <cellStyle name="Note 3 68" xfId="409" xr:uid="{00000000-0005-0000-0000-00009A010000}"/>
    <cellStyle name="Note 3 69" xfId="410" xr:uid="{00000000-0005-0000-0000-00009B010000}"/>
    <cellStyle name="Note 3 7" xfId="411" xr:uid="{00000000-0005-0000-0000-00009C010000}"/>
    <cellStyle name="Note 3 70" xfId="412" xr:uid="{00000000-0005-0000-0000-00009D010000}"/>
    <cellStyle name="Note 3 71" xfId="413" xr:uid="{00000000-0005-0000-0000-00009E010000}"/>
    <cellStyle name="Note 3 72" xfId="414" xr:uid="{00000000-0005-0000-0000-00009F010000}"/>
    <cellStyle name="Note 3 73" xfId="415" xr:uid="{00000000-0005-0000-0000-0000A0010000}"/>
    <cellStyle name="Note 3 74" xfId="416" xr:uid="{00000000-0005-0000-0000-0000A1010000}"/>
    <cellStyle name="Note 3 75" xfId="417" xr:uid="{00000000-0005-0000-0000-0000A2010000}"/>
    <cellStyle name="Note 3 76" xfId="418" xr:uid="{00000000-0005-0000-0000-0000A3010000}"/>
    <cellStyle name="Note 3 77" xfId="419" xr:uid="{00000000-0005-0000-0000-0000A4010000}"/>
    <cellStyle name="Note 3 78" xfId="420" xr:uid="{00000000-0005-0000-0000-0000A5010000}"/>
    <cellStyle name="Note 3 79" xfId="421" xr:uid="{00000000-0005-0000-0000-0000A6010000}"/>
    <cellStyle name="Note 3 8" xfId="422" xr:uid="{00000000-0005-0000-0000-0000A7010000}"/>
    <cellStyle name="Note 3 80" xfId="423" xr:uid="{00000000-0005-0000-0000-0000A8010000}"/>
    <cellStyle name="Note 3 81" xfId="424" xr:uid="{00000000-0005-0000-0000-0000A9010000}"/>
    <cellStyle name="Note 3 82" xfId="425" xr:uid="{00000000-0005-0000-0000-0000AA010000}"/>
    <cellStyle name="Note 3 83" xfId="426" xr:uid="{00000000-0005-0000-0000-0000AB010000}"/>
    <cellStyle name="Note 3 84" xfId="427" xr:uid="{00000000-0005-0000-0000-0000AC010000}"/>
    <cellStyle name="Note 3 85" xfId="428" xr:uid="{00000000-0005-0000-0000-0000AD010000}"/>
    <cellStyle name="Note 3 86" xfId="429" xr:uid="{00000000-0005-0000-0000-0000AE010000}"/>
    <cellStyle name="Note 3 87" xfId="430" xr:uid="{00000000-0005-0000-0000-0000AF010000}"/>
    <cellStyle name="Note 3 88" xfId="431" xr:uid="{00000000-0005-0000-0000-0000B0010000}"/>
    <cellStyle name="Note 3 89" xfId="432" xr:uid="{00000000-0005-0000-0000-0000B1010000}"/>
    <cellStyle name="Note 3 9" xfId="433" xr:uid="{00000000-0005-0000-0000-0000B2010000}"/>
    <cellStyle name="Note 3 90" xfId="434" xr:uid="{00000000-0005-0000-0000-0000B3010000}"/>
    <cellStyle name="Note 4 10" xfId="435" xr:uid="{00000000-0005-0000-0000-0000B4010000}"/>
    <cellStyle name="Note 4 11" xfId="436" xr:uid="{00000000-0005-0000-0000-0000B5010000}"/>
    <cellStyle name="Note 4 12" xfId="437" xr:uid="{00000000-0005-0000-0000-0000B6010000}"/>
    <cellStyle name="Note 4 13" xfId="438" xr:uid="{00000000-0005-0000-0000-0000B7010000}"/>
    <cellStyle name="Note 4 14" xfId="439" xr:uid="{00000000-0005-0000-0000-0000B8010000}"/>
    <cellStyle name="Note 4 15" xfId="440" xr:uid="{00000000-0005-0000-0000-0000B9010000}"/>
    <cellStyle name="Note 4 16" xfId="441" xr:uid="{00000000-0005-0000-0000-0000BA010000}"/>
    <cellStyle name="Note 4 17" xfId="442" xr:uid="{00000000-0005-0000-0000-0000BB010000}"/>
    <cellStyle name="Note 4 18" xfId="443" xr:uid="{00000000-0005-0000-0000-0000BC010000}"/>
    <cellStyle name="Note 4 19" xfId="444" xr:uid="{00000000-0005-0000-0000-0000BD010000}"/>
    <cellStyle name="Note 4 2" xfId="445" xr:uid="{00000000-0005-0000-0000-0000BE010000}"/>
    <cellStyle name="Note 4 20" xfId="446" xr:uid="{00000000-0005-0000-0000-0000BF010000}"/>
    <cellStyle name="Note 4 21" xfId="447" xr:uid="{00000000-0005-0000-0000-0000C0010000}"/>
    <cellStyle name="Note 4 22" xfId="448" xr:uid="{00000000-0005-0000-0000-0000C1010000}"/>
    <cellStyle name="Note 4 23" xfId="449" xr:uid="{00000000-0005-0000-0000-0000C2010000}"/>
    <cellStyle name="Note 4 24" xfId="450" xr:uid="{00000000-0005-0000-0000-0000C3010000}"/>
    <cellStyle name="Note 4 25" xfId="451" xr:uid="{00000000-0005-0000-0000-0000C4010000}"/>
    <cellStyle name="Note 4 26" xfId="452" xr:uid="{00000000-0005-0000-0000-0000C5010000}"/>
    <cellStyle name="Note 4 27" xfId="453" xr:uid="{00000000-0005-0000-0000-0000C6010000}"/>
    <cellStyle name="Note 4 28" xfId="454" xr:uid="{00000000-0005-0000-0000-0000C7010000}"/>
    <cellStyle name="Note 4 29" xfId="455" xr:uid="{00000000-0005-0000-0000-0000C8010000}"/>
    <cellStyle name="Note 4 3" xfId="456" xr:uid="{00000000-0005-0000-0000-0000C9010000}"/>
    <cellStyle name="Note 4 30" xfId="457" xr:uid="{00000000-0005-0000-0000-0000CA010000}"/>
    <cellStyle name="Note 4 31" xfId="458" xr:uid="{00000000-0005-0000-0000-0000CB010000}"/>
    <cellStyle name="Note 4 32" xfId="459" xr:uid="{00000000-0005-0000-0000-0000CC010000}"/>
    <cellStyle name="Note 4 33" xfId="460" xr:uid="{00000000-0005-0000-0000-0000CD010000}"/>
    <cellStyle name="Note 4 34" xfId="461" xr:uid="{00000000-0005-0000-0000-0000CE010000}"/>
    <cellStyle name="Note 4 35" xfId="462" xr:uid="{00000000-0005-0000-0000-0000CF010000}"/>
    <cellStyle name="Note 4 36" xfId="463" xr:uid="{00000000-0005-0000-0000-0000D0010000}"/>
    <cellStyle name="Note 4 37" xfId="464" xr:uid="{00000000-0005-0000-0000-0000D1010000}"/>
    <cellStyle name="Note 4 38" xfId="465" xr:uid="{00000000-0005-0000-0000-0000D2010000}"/>
    <cellStyle name="Note 4 39" xfId="466" xr:uid="{00000000-0005-0000-0000-0000D3010000}"/>
    <cellStyle name="Note 4 4" xfId="467" xr:uid="{00000000-0005-0000-0000-0000D4010000}"/>
    <cellStyle name="Note 4 40" xfId="468" xr:uid="{00000000-0005-0000-0000-0000D5010000}"/>
    <cellStyle name="Note 4 41" xfId="469" xr:uid="{00000000-0005-0000-0000-0000D6010000}"/>
    <cellStyle name="Note 4 42" xfId="470" xr:uid="{00000000-0005-0000-0000-0000D7010000}"/>
    <cellStyle name="Note 4 43" xfId="471" xr:uid="{00000000-0005-0000-0000-0000D8010000}"/>
    <cellStyle name="Note 4 44" xfId="472" xr:uid="{00000000-0005-0000-0000-0000D9010000}"/>
    <cellStyle name="Note 4 45" xfId="473" xr:uid="{00000000-0005-0000-0000-0000DA010000}"/>
    <cellStyle name="Note 4 46" xfId="474" xr:uid="{00000000-0005-0000-0000-0000DB010000}"/>
    <cellStyle name="Note 4 47" xfId="475" xr:uid="{00000000-0005-0000-0000-0000DC010000}"/>
    <cellStyle name="Note 4 48" xfId="476" xr:uid="{00000000-0005-0000-0000-0000DD010000}"/>
    <cellStyle name="Note 4 49" xfId="477" xr:uid="{00000000-0005-0000-0000-0000DE010000}"/>
    <cellStyle name="Note 4 5" xfId="478" xr:uid="{00000000-0005-0000-0000-0000DF010000}"/>
    <cellStyle name="Note 4 50" xfId="479" xr:uid="{00000000-0005-0000-0000-0000E0010000}"/>
    <cellStyle name="Note 4 51" xfId="480" xr:uid="{00000000-0005-0000-0000-0000E1010000}"/>
    <cellStyle name="Note 4 52" xfId="481" xr:uid="{00000000-0005-0000-0000-0000E2010000}"/>
    <cellStyle name="Note 4 53" xfId="482" xr:uid="{00000000-0005-0000-0000-0000E3010000}"/>
    <cellStyle name="Note 4 54" xfId="483" xr:uid="{00000000-0005-0000-0000-0000E4010000}"/>
    <cellStyle name="Note 4 55" xfId="484" xr:uid="{00000000-0005-0000-0000-0000E5010000}"/>
    <cellStyle name="Note 4 56" xfId="485" xr:uid="{00000000-0005-0000-0000-0000E6010000}"/>
    <cellStyle name="Note 4 57" xfId="486" xr:uid="{00000000-0005-0000-0000-0000E7010000}"/>
    <cellStyle name="Note 4 58" xfId="487" xr:uid="{00000000-0005-0000-0000-0000E8010000}"/>
    <cellStyle name="Note 4 59" xfId="488" xr:uid="{00000000-0005-0000-0000-0000E9010000}"/>
    <cellStyle name="Note 4 6" xfId="489" xr:uid="{00000000-0005-0000-0000-0000EA010000}"/>
    <cellStyle name="Note 4 60" xfId="490" xr:uid="{00000000-0005-0000-0000-0000EB010000}"/>
    <cellStyle name="Note 4 61" xfId="491" xr:uid="{00000000-0005-0000-0000-0000EC010000}"/>
    <cellStyle name="Note 4 62" xfId="492" xr:uid="{00000000-0005-0000-0000-0000ED010000}"/>
    <cellStyle name="Note 4 63" xfId="493" xr:uid="{00000000-0005-0000-0000-0000EE010000}"/>
    <cellStyle name="Note 4 64" xfId="494" xr:uid="{00000000-0005-0000-0000-0000EF010000}"/>
    <cellStyle name="Note 4 65" xfId="495" xr:uid="{00000000-0005-0000-0000-0000F0010000}"/>
    <cellStyle name="Note 4 66" xfId="496" xr:uid="{00000000-0005-0000-0000-0000F1010000}"/>
    <cellStyle name="Note 4 67" xfId="497" xr:uid="{00000000-0005-0000-0000-0000F2010000}"/>
    <cellStyle name="Note 4 68" xfId="498" xr:uid="{00000000-0005-0000-0000-0000F3010000}"/>
    <cellStyle name="Note 4 69" xfId="499" xr:uid="{00000000-0005-0000-0000-0000F4010000}"/>
    <cellStyle name="Note 4 7" xfId="500" xr:uid="{00000000-0005-0000-0000-0000F5010000}"/>
    <cellStyle name="Note 4 70" xfId="501" xr:uid="{00000000-0005-0000-0000-0000F6010000}"/>
    <cellStyle name="Note 4 71" xfId="502" xr:uid="{00000000-0005-0000-0000-0000F7010000}"/>
    <cellStyle name="Note 4 72" xfId="503" xr:uid="{00000000-0005-0000-0000-0000F8010000}"/>
    <cellStyle name="Note 4 73" xfId="504" xr:uid="{00000000-0005-0000-0000-0000F9010000}"/>
    <cellStyle name="Note 4 74" xfId="505" xr:uid="{00000000-0005-0000-0000-0000FA010000}"/>
    <cellStyle name="Note 4 75" xfId="506" xr:uid="{00000000-0005-0000-0000-0000FB010000}"/>
    <cellStyle name="Note 4 76" xfId="507" xr:uid="{00000000-0005-0000-0000-0000FC010000}"/>
    <cellStyle name="Note 4 77" xfId="508" xr:uid="{00000000-0005-0000-0000-0000FD010000}"/>
    <cellStyle name="Note 4 78" xfId="509" xr:uid="{00000000-0005-0000-0000-0000FE010000}"/>
    <cellStyle name="Note 4 79" xfId="510" xr:uid="{00000000-0005-0000-0000-0000FF010000}"/>
    <cellStyle name="Note 4 8" xfId="511" xr:uid="{00000000-0005-0000-0000-000000020000}"/>
    <cellStyle name="Note 4 80" xfId="512" xr:uid="{00000000-0005-0000-0000-000001020000}"/>
    <cellStyle name="Note 4 81" xfId="513" xr:uid="{00000000-0005-0000-0000-000002020000}"/>
    <cellStyle name="Note 4 82" xfId="514" xr:uid="{00000000-0005-0000-0000-000003020000}"/>
    <cellStyle name="Note 4 83" xfId="515" xr:uid="{00000000-0005-0000-0000-000004020000}"/>
    <cellStyle name="Note 4 84" xfId="516" xr:uid="{00000000-0005-0000-0000-000005020000}"/>
    <cellStyle name="Note 4 85" xfId="517" xr:uid="{00000000-0005-0000-0000-000006020000}"/>
    <cellStyle name="Note 4 86" xfId="518" xr:uid="{00000000-0005-0000-0000-000007020000}"/>
    <cellStyle name="Note 4 87" xfId="519" xr:uid="{00000000-0005-0000-0000-000008020000}"/>
    <cellStyle name="Note 4 88" xfId="520" xr:uid="{00000000-0005-0000-0000-000009020000}"/>
    <cellStyle name="Note 4 89" xfId="521" xr:uid="{00000000-0005-0000-0000-00000A020000}"/>
    <cellStyle name="Note 4 9" xfId="522" xr:uid="{00000000-0005-0000-0000-00000B020000}"/>
    <cellStyle name="Note 4 90" xfId="523" xr:uid="{00000000-0005-0000-0000-00000C020000}"/>
    <cellStyle name="Note 5 10" xfId="524" xr:uid="{00000000-0005-0000-0000-00000D020000}"/>
    <cellStyle name="Note 5 11" xfId="525" xr:uid="{00000000-0005-0000-0000-00000E020000}"/>
    <cellStyle name="Note 5 12" xfId="526" xr:uid="{00000000-0005-0000-0000-00000F020000}"/>
    <cellStyle name="Note 5 13" xfId="527" xr:uid="{00000000-0005-0000-0000-000010020000}"/>
    <cellStyle name="Note 5 14" xfId="528" xr:uid="{00000000-0005-0000-0000-000011020000}"/>
    <cellStyle name="Note 5 15" xfId="529" xr:uid="{00000000-0005-0000-0000-000012020000}"/>
    <cellStyle name="Note 5 16" xfId="530" xr:uid="{00000000-0005-0000-0000-000013020000}"/>
    <cellStyle name="Note 5 17" xfId="531" xr:uid="{00000000-0005-0000-0000-000014020000}"/>
    <cellStyle name="Note 5 18" xfId="532" xr:uid="{00000000-0005-0000-0000-000015020000}"/>
    <cellStyle name="Note 5 19" xfId="533" xr:uid="{00000000-0005-0000-0000-000016020000}"/>
    <cellStyle name="Note 5 2" xfId="534" xr:uid="{00000000-0005-0000-0000-000017020000}"/>
    <cellStyle name="Note 5 20" xfId="535" xr:uid="{00000000-0005-0000-0000-000018020000}"/>
    <cellStyle name="Note 5 21" xfId="536" xr:uid="{00000000-0005-0000-0000-000019020000}"/>
    <cellStyle name="Note 5 22" xfId="537" xr:uid="{00000000-0005-0000-0000-00001A020000}"/>
    <cellStyle name="Note 5 23" xfId="538" xr:uid="{00000000-0005-0000-0000-00001B020000}"/>
    <cellStyle name="Note 5 24" xfId="539" xr:uid="{00000000-0005-0000-0000-00001C020000}"/>
    <cellStyle name="Note 5 25" xfId="540" xr:uid="{00000000-0005-0000-0000-00001D020000}"/>
    <cellStyle name="Note 5 26" xfId="541" xr:uid="{00000000-0005-0000-0000-00001E020000}"/>
    <cellStyle name="Note 5 27" xfId="542" xr:uid="{00000000-0005-0000-0000-00001F020000}"/>
    <cellStyle name="Note 5 28" xfId="543" xr:uid="{00000000-0005-0000-0000-000020020000}"/>
    <cellStyle name="Note 5 29" xfId="544" xr:uid="{00000000-0005-0000-0000-000021020000}"/>
    <cellStyle name="Note 5 3" xfId="545" xr:uid="{00000000-0005-0000-0000-000022020000}"/>
    <cellStyle name="Note 5 30" xfId="546" xr:uid="{00000000-0005-0000-0000-000023020000}"/>
    <cellStyle name="Note 5 31" xfId="547" xr:uid="{00000000-0005-0000-0000-000024020000}"/>
    <cellStyle name="Note 5 32" xfId="548" xr:uid="{00000000-0005-0000-0000-000025020000}"/>
    <cellStyle name="Note 5 33" xfId="549" xr:uid="{00000000-0005-0000-0000-000026020000}"/>
    <cellStyle name="Note 5 34" xfId="550" xr:uid="{00000000-0005-0000-0000-000027020000}"/>
    <cellStyle name="Note 5 35" xfId="551" xr:uid="{00000000-0005-0000-0000-000028020000}"/>
    <cellStyle name="Note 5 36" xfId="552" xr:uid="{00000000-0005-0000-0000-000029020000}"/>
    <cellStyle name="Note 5 37" xfId="553" xr:uid="{00000000-0005-0000-0000-00002A020000}"/>
    <cellStyle name="Note 5 38" xfId="554" xr:uid="{00000000-0005-0000-0000-00002B020000}"/>
    <cellStyle name="Note 5 39" xfId="555" xr:uid="{00000000-0005-0000-0000-00002C020000}"/>
    <cellStyle name="Note 5 4" xfId="556" xr:uid="{00000000-0005-0000-0000-00002D020000}"/>
    <cellStyle name="Note 5 40" xfId="557" xr:uid="{00000000-0005-0000-0000-00002E020000}"/>
    <cellStyle name="Note 5 41" xfId="558" xr:uid="{00000000-0005-0000-0000-00002F020000}"/>
    <cellStyle name="Note 5 42" xfId="559" xr:uid="{00000000-0005-0000-0000-000030020000}"/>
    <cellStyle name="Note 5 43" xfId="560" xr:uid="{00000000-0005-0000-0000-000031020000}"/>
    <cellStyle name="Note 5 44" xfId="561" xr:uid="{00000000-0005-0000-0000-000032020000}"/>
    <cellStyle name="Note 5 45" xfId="562" xr:uid="{00000000-0005-0000-0000-000033020000}"/>
    <cellStyle name="Note 5 46" xfId="563" xr:uid="{00000000-0005-0000-0000-000034020000}"/>
    <cellStyle name="Note 5 47" xfId="564" xr:uid="{00000000-0005-0000-0000-000035020000}"/>
    <cellStyle name="Note 5 48" xfId="565" xr:uid="{00000000-0005-0000-0000-000036020000}"/>
    <cellStyle name="Note 5 49" xfId="566" xr:uid="{00000000-0005-0000-0000-000037020000}"/>
    <cellStyle name="Note 5 5" xfId="567" xr:uid="{00000000-0005-0000-0000-000038020000}"/>
    <cellStyle name="Note 5 50" xfId="568" xr:uid="{00000000-0005-0000-0000-000039020000}"/>
    <cellStyle name="Note 5 51" xfId="569" xr:uid="{00000000-0005-0000-0000-00003A020000}"/>
    <cellStyle name="Note 5 52" xfId="570" xr:uid="{00000000-0005-0000-0000-00003B020000}"/>
    <cellStyle name="Note 5 53" xfId="571" xr:uid="{00000000-0005-0000-0000-00003C020000}"/>
    <cellStyle name="Note 5 54" xfId="572" xr:uid="{00000000-0005-0000-0000-00003D020000}"/>
    <cellStyle name="Note 5 55" xfId="573" xr:uid="{00000000-0005-0000-0000-00003E020000}"/>
    <cellStyle name="Note 5 56" xfId="574" xr:uid="{00000000-0005-0000-0000-00003F020000}"/>
    <cellStyle name="Note 5 57" xfId="575" xr:uid="{00000000-0005-0000-0000-000040020000}"/>
    <cellStyle name="Note 5 58" xfId="576" xr:uid="{00000000-0005-0000-0000-000041020000}"/>
    <cellStyle name="Note 5 59" xfId="577" xr:uid="{00000000-0005-0000-0000-000042020000}"/>
    <cellStyle name="Note 5 6" xfId="578" xr:uid="{00000000-0005-0000-0000-000043020000}"/>
    <cellStyle name="Note 5 60" xfId="579" xr:uid="{00000000-0005-0000-0000-000044020000}"/>
    <cellStyle name="Note 5 61" xfId="580" xr:uid="{00000000-0005-0000-0000-000045020000}"/>
    <cellStyle name="Note 5 62" xfId="581" xr:uid="{00000000-0005-0000-0000-000046020000}"/>
    <cellStyle name="Note 5 63" xfId="582" xr:uid="{00000000-0005-0000-0000-000047020000}"/>
    <cellStyle name="Note 5 64" xfId="583" xr:uid="{00000000-0005-0000-0000-000048020000}"/>
    <cellStyle name="Note 5 65" xfId="584" xr:uid="{00000000-0005-0000-0000-000049020000}"/>
    <cellStyle name="Note 5 66" xfId="585" xr:uid="{00000000-0005-0000-0000-00004A020000}"/>
    <cellStyle name="Note 5 67" xfId="586" xr:uid="{00000000-0005-0000-0000-00004B020000}"/>
    <cellStyle name="Note 5 68" xfId="587" xr:uid="{00000000-0005-0000-0000-00004C020000}"/>
    <cellStyle name="Note 5 69" xfId="588" xr:uid="{00000000-0005-0000-0000-00004D020000}"/>
    <cellStyle name="Note 5 7" xfId="589" xr:uid="{00000000-0005-0000-0000-00004E020000}"/>
    <cellStyle name="Note 5 70" xfId="590" xr:uid="{00000000-0005-0000-0000-00004F020000}"/>
    <cellStyle name="Note 5 71" xfId="591" xr:uid="{00000000-0005-0000-0000-000050020000}"/>
    <cellStyle name="Note 5 72" xfId="592" xr:uid="{00000000-0005-0000-0000-000051020000}"/>
    <cellStyle name="Note 5 73" xfId="593" xr:uid="{00000000-0005-0000-0000-000052020000}"/>
    <cellStyle name="Note 5 74" xfId="594" xr:uid="{00000000-0005-0000-0000-000053020000}"/>
    <cellStyle name="Note 5 75" xfId="595" xr:uid="{00000000-0005-0000-0000-000054020000}"/>
    <cellStyle name="Note 5 76" xfId="596" xr:uid="{00000000-0005-0000-0000-000055020000}"/>
    <cellStyle name="Note 5 77" xfId="597" xr:uid="{00000000-0005-0000-0000-000056020000}"/>
    <cellStyle name="Note 5 78" xfId="598" xr:uid="{00000000-0005-0000-0000-000057020000}"/>
    <cellStyle name="Note 5 79" xfId="599" xr:uid="{00000000-0005-0000-0000-000058020000}"/>
    <cellStyle name="Note 5 8" xfId="600" xr:uid="{00000000-0005-0000-0000-000059020000}"/>
    <cellStyle name="Note 5 80" xfId="601" xr:uid="{00000000-0005-0000-0000-00005A020000}"/>
    <cellStyle name="Note 5 81" xfId="602" xr:uid="{00000000-0005-0000-0000-00005B020000}"/>
    <cellStyle name="Note 5 82" xfId="603" xr:uid="{00000000-0005-0000-0000-00005C020000}"/>
    <cellStyle name="Note 5 83" xfId="604" xr:uid="{00000000-0005-0000-0000-00005D020000}"/>
    <cellStyle name="Note 5 84" xfId="605" xr:uid="{00000000-0005-0000-0000-00005E020000}"/>
    <cellStyle name="Note 5 85" xfId="606" xr:uid="{00000000-0005-0000-0000-00005F020000}"/>
    <cellStyle name="Note 5 86" xfId="607" xr:uid="{00000000-0005-0000-0000-000060020000}"/>
    <cellStyle name="Note 5 87" xfId="608" xr:uid="{00000000-0005-0000-0000-000061020000}"/>
    <cellStyle name="Note 5 88" xfId="609" xr:uid="{00000000-0005-0000-0000-000062020000}"/>
    <cellStyle name="Note 5 89" xfId="610" xr:uid="{00000000-0005-0000-0000-000063020000}"/>
    <cellStyle name="Note 5 9" xfId="611" xr:uid="{00000000-0005-0000-0000-000064020000}"/>
    <cellStyle name="Note 5 90" xfId="612" xr:uid="{00000000-0005-0000-0000-000065020000}"/>
    <cellStyle name="Percent" xfId="633" builtinId="5"/>
    <cellStyle name="Percent 2" xfId="613" xr:uid="{00000000-0005-0000-0000-000066020000}"/>
    <cellStyle name="Percent 2 2" xfId="614" xr:uid="{00000000-0005-0000-0000-000067020000}"/>
    <cellStyle name="Percent 2 3" xfId="615" xr:uid="{00000000-0005-0000-0000-000068020000}"/>
    <cellStyle name="Percent 2 4" xfId="616" xr:uid="{00000000-0005-0000-0000-000069020000}"/>
    <cellStyle name="Percent 3" xfId="617" xr:uid="{00000000-0005-0000-0000-00006A020000}"/>
    <cellStyle name="Percent 3 2" xfId="618" xr:uid="{00000000-0005-0000-0000-00006B020000}"/>
    <cellStyle name="percentage difference" xfId="619" xr:uid="{00000000-0005-0000-0000-00006C020000}"/>
    <cellStyle name="percentage difference one decimal" xfId="620" xr:uid="{00000000-0005-0000-0000-00006D020000}"/>
    <cellStyle name="percentage difference zero decimal" xfId="621" xr:uid="{00000000-0005-0000-0000-00006E020000}"/>
    <cellStyle name="Porcentual 2" xfId="622" xr:uid="{00000000-0005-0000-0000-000070020000}"/>
    <cellStyle name="Porcentual 2 2" xfId="623" xr:uid="{00000000-0005-0000-0000-000071020000}"/>
    <cellStyle name="Porcentual 3" xfId="624" xr:uid="{00000000-0005-0000-0000-000072020000}"/>
    <cellStyle name="Porcentual 3 2" xfId="625" xr:uid="{00000000-0005-0000-0000-000073020000}"/>
    <cellStyle name="Porcentual 3 3" xfId="626" xr:uid="{00000000-0005-0000-0000-000074020000}"/>
    <cellStyle name="Porcentual 3 4" xfId="627" xr:uid="{00000000-0005-0000-0000-000075020000}"/>
    <cellStyle name="Porcentual 3 5" xfId="628" xr:uid="{00000000-0005-0000-0000-000076020000}"/>
    <cellStyle name="Publication" xfId="629" xr:uid="{00000000-0005-0000-0000-000077020000}"/>
    <cellStyle name="Red Text" xfId="630" xr:uid="{00000000-0005-0000-0000-000078020000}"/>
    <cellStyle name="TopGrey" xfId="631" xr:uid="{00000000-0005-0000-0000-000079020000}"/>
  </cellStyles>
  <dxfs count="0"/>
  <tableStyles count="1" defaultTableStyle="TableStyleMedium9" defaultPivotStyle="PivotStyleLight16">
    <tableStyle name="Invisible" pivot="0" table="0" count="0" xr9:uid="{8CCFFD34-E884-4C86-959D-E212A5FB375B}"/>
  </tableStyles>
  <colors>
    <mruColors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2053167</xdr:colOff>
      <xdr:row>0</xdr:row>
      <xdr:rowOff>116418</xdr:rowOff>
    </xdr:from>
    <xdr:to>
      <xdr:col>2</xdr:col>
      <xdr:colOff>105833</xdr:colOff>
      <xdr:row>5</xdr:row>
      <xdr:rowOff>73039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B3019F3-4BCC-4E34-9FDB-8650E0A93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677584" y="116418"/>
          <a:ext cx="825500" cy="750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showGridLines="0" tabSelected="1" zoomScale="90" zoomScaleNormal="90" workbookViewId="0"/>
  </sheetViews>
  <sheetFormatPr defaultColWidth="9.1328125" defaultRowHeight="12.75"/>
  <cols>
    <col min="1" max="1" width="2" style="1" customWidth="1"/>
    <col min="2" max="2" width="41.59765625" style="1" customWidth="1"/>
    <col min="3" max="3" width="15.86328125" style="1" customWidth="1"/>
    <col min="4" max="4" width="14.265625" style="1" customWidth="1"/>
    <col min="5" max="5" width="11.265625" style="1" bestFit="1" customWidth="1"/>
    <col min="6" max="6" width="9.1328125" style="1"/>
    <col min="7" max="7" width="14.59765625" style="1" customWidth="1"/>
    <col min="8" max="8" width="9.1328125" style="1"/>
    <col min="9" max="9" width="14.86328125" style="1" bestFit="1" customWidth="1"/>
    <col min="10" max="10" width="18.3984375" style="1" bestFit="1" customWidth="1"/>
    <col min="11" max="11" width="14.86328125" style="1" bestFit="1" customWidth="1"/>
    <col min="12" max="16384" width="9.1328125" style="1"/>
  </cols>
  <sheetData>
    <row r="2" spans="1:11">
      <c r="I2" s="54"/>
      <c r="K2" s="54"/>
    </row>
    <row r="3" spans="1:11">
      <c r="I3" s="54"/>
      <c r="K3" s="54"/>
    </row>
    <row r="4" spans="1:11">
      <c r="I4" s="55"/>
      <c r="K4" s="54"/>
    </row>
    <row r="5" spans="1:11">
      <c r="I5" s="54"/>
      <c r="K5" s="54"/>
    </row>
    <row r="6" spans="1:11">
      <c r="I6" s="54"/>
      <c r="J6" s="54"/>
      <c r="K6" s="54"/>
    </row>
    <row r="7" spans="1:11" ht="13.15">
      <c r="B7" s="61" t="s">
        <v>15</v>
      </c>
      <c r="C7" s="61"/>
      <c r="D7" s="61"/>
    </row>
    <row r="8" spans="1:11" ht="13.15">
      <c r="B8" s="61" t="s">
        <v>24</v>
      </c>
      <c r="C8" s="61"/>
      <c r="D8" s="61"/>
    </row>
    <row r="9" spans="1:11" ht="13.15">
      <c r="B9" s="61" t="s">
        <v>16</v>
      </c>
      <c r="C9" s="61"/>
      <c r="D9" s="61"/>
    </row>
    <row r="10" spans="1:11" ht="5.45" customHeight="1">
      <c r="C10" s="2"/>
    </row>
    <row r="11" spans="1:11" ht="7.15" customHeight="1">
      <c r="C11" s="2"/>
    </row>
    <row r="12" spans="1:11" ht="13.15">
      <c r="B12" s="61" t="s">
        <v>6</v>
      </c>
      <c r="C12" s="61"/>
      <c r="D12" s="61"/>
    </row>
    <row r="13" spans="1:11" ht="12.75" customHeight="1">
      <c r="A13" s="3"/>
      <c r="B13" s="64" t="s">
        <v>7</v>
      </c>
      <c r="C13" s="64"/>
      <c r="D13" s="64"/>
    </row>
    <row r="14" spans="1:11">
      <c r="B14" s="62" t="s">
        <v>8</v>
      </c>
      <c r="C14" s="62"/>
      <c r="D14" s="62"/>
    </row>
    <row r="15" spans="1:11" ht="6" customHeight="1">
      <c r="B15" s="4"/>
      <c r="D15" s="4"/>
    </row>
    <row r="16" spans="1:11" ht="13.5" thickBot="1">
      <c r="B16" s="63" t="s">
        <v>9</v>
      </c>
      <c r="C16" s="63"/>
      <c r="D16" s="63"/>
    </row>
    <row r="17" spans="1:11" ht="15" customHeight="1" thickBot="1">
      <c r="B17" s="50" t="s">
        <v>25</v>
      </c>
      <c r="C17" s="50" t="s">
        <v>10</v>
      </c>
      <c r="D17" s="50" t="s">
        <v>0</v>
      </c>
    </row>
    <row r="18" spans="1:11" ht="1.9" customHeight="1">
      <c r="B18" s="5"/>
    </row>
    <row r="19" spans="1:11" ht="13.5" thickBot="1">
      <c r="B19" s="6" t="s">
        <v>11</v>
      </c>
      <c r="C19" s="7">
        <f>+C21+C29</f>
        <v>60361.880537110163</v>
      </c>
      <c r="D19" s="7">
        <f>C19/C19*100</f>
        <v>100</v>
      </c>
      <c r="E19" s="59"/>
      <c r="F19" s="59"/>
      <c r="G19" s="56"/>
      <c r="I19" s="56"/>
      <c r="K19" s="56"/>
    </row>
    <row r="20" spans="1:11" ht="4.1500000000000004" customHeight="1" thickTop="1">
      <c r="B20" s="8"/>
      <c r="C20" s="9"/>
      <c r="D20" s="10"/>
      <c r="E20" s="59"/>
      <c r="F20" s="59"/>
      <c r="G20" s="56"/>
    </row>
    <row r="21" spans="1:11" ht="12.75" customHeight="1" thickBot="1">
      <c r="B21" s="11" t="s">
        <v>12</v>
      </c>
      <c r="C21" s="53">
        <f>+C22+C24+C25+C26+C27</f>
        <v>58229.411929188165</v>
      </c>
      <c r="D21" s="12">
        <f>SUM(D22:D23)</f>
        <v>99.999999999999986</v>
      </c>
      <c r="E21" s="65"/>
      <c r="F21" s="59"/>
      <c r="G21" s="56"/>
      <c r="I21" s="58"/>
      <c r="J21" s="25"/>
    </row>
    <row r="22" spans="1:11" ht="15.4" thickTop="1">
      <c r="A22" s="13"/>
      <c r="B22" s="14" t="s">
        <v>20</v>
      </c>
      <c r="C22" s="15">
        <v>36.652285008168221</v>
      </c>
      <c r="D22" s="38">
        <v>6.2944625050894321E-2</v>
      </c>
      <c r="E22" s="59"/>
      <c r="F22" s="59"/>
      <c r="G22" s="56"/>
    </row>
    <row r="23" spans="1:11" ht="13.15">
      <c r="B23" s="14" t="s">
        <v>5</v>
      </c>
      <c r="C23" s="15">
        <f>SUM(C24:C27)</f>
        <v>58192.759644179998</v>
      </c>
      <c r="D23" s="38">
        <f>C23/C21*100</f>
        <v>99.937055374949097</v>
      </c>
      <c r="E23" s="59"/>
      <c r="F23" s="59"/>
      <c r="G23" s="56"/>
    </row>
    <row r="24" spans="1:11">
      <c r="A24" s="16"/>
      <c r="B24" s="17" t="s">
        <v>1</v>
      </c>
      <c r="C24" s="18">
        <v>3.8426229439999999</v>
      </c>
      <c r="D24" s="51">
        <f>C24/$C$21*100</f>
        <v>6.5991099973205141E-3</v>
      </c>
      <c r="E24" s="59"/>
      <c r="F24" s="59"/>
      <c r="G24" s="56"/>
    </row>
    <row r="25" spans="1:11">
      <c r="A25" s="16"/>
      <c r="B25" s="17" t="s">
        <v>2</v>
      </c>
      <c r="C25" s="18">
        <v>43.095229834999998</v>
      </c>
      <c r="D25" s="51">
        <f>C25/$C$21*100</f>
        <v>7.4009385304126721E-2</v>
      </c>
      <c r="E25" s="59"/>
      <c r="F25" s="59"/>
      <c r="G25" s="56"/>
    </row>
    <row r="26" spans="1:11">
      <c r="A26" s="16"/>
      <c r="B26" s="17" t="s">
        <v>3</v>
      </c>
      <c r="C26" s="18">
        <v>31825.51207196699</v>
      </c>
      <c r="D26" s="51">
        <f>C26/$C$21*100</f>
        <v>54.655389806562837</v>
      </c>
      <c r="E26" s="59"/>
      <c r="F26" s="59"/>
      <c r="G26" s="56"/>
    </row>
    <row r="27" spans="1:11">
      <c r="A27" s="16"/>
      <c r="B27" s="17" t="s">
        <v>4</v>
      </c>
      <c r="C27" s="18">
        <v>26320.309719434004</v>
      </c>
      <c r="D27" s="51">
        <f>C27/$C$21*100</f>
        <v>45.201057073084819</v>
      </c>
      <c r="E27" s="59"/>
      <c r="F27" s="59"/>
      <c r="G27" s="56"/>
    </row>
    <row r="28" spans="1:11" ht="6.75" customHeight="1">
      <c r="B28" s="19"/>
      <c r="C28" s="20"/>
      <c r="D28" s="20"/>
      <c r="E28" s="59"/>
      <c r="F28" s="59"/>
      <c r="G28" s="56"/>
    </row>
    <row r="29" spans="1:11" ht="15.4" thickBot="1">
      <c r="A29"/>
      <c r="B29" s="11" t="s">
        <v>19</v>
      </c>
      <c r="C29" s="7">
        <f>SUM(C30:C32)</f>
        <v>2132.468607922</v>
      </c>
      <c r="D29" s="7">
        <v>99.999999999999986</v>
      </c>
      <c r="E29" s="59"/>
      <c r="F29" s="59"/>
      <c r="G29" s="56"/>
      <c r="I29" s="56"/>
    </row>
    <row r="30" spans="1:11" ht="13.15" thickTop="1">
      <c r="A30" s="16"/>
      <c r="B30" s="21" t="s">
        <v>1</v>
      </c>
      <c r="C30" s="18">
        <v>1276.9591653269999</v>
      </c>
      <c r="D30" s="18">
        <f>C30/$C$29*100</f>
        <v>59.88173333868405</v>
      </c>
      <c r="E30" s="59"/>
      <c r="F30" s="59"/>
      <c r="G30" s="56"/>
    </row>
    <row r="31" spans="1:11">
      <c r="A31" s="16"/>
      <c r="B31" s="21" t="s">
        <v>2</v>
      </c>
      <c r="C31" s="18">
        <v>516.82621822499993</v>
      </c>
      <c r="D31" s="18">
        <f>C31/$C$29*100</f>
        <v>24.236052821833802</v>
      </c>
      <c r="E31" s="59"/>
      <c r="F31" s="59"/>
      <c r="G31" s="56"/>
    </row>
    <row r="32" spans="1:11">
      <c r="A32" s="16"/>
      <c r="B32" s="21" t="s">
        <v>3</v>
      </c>
      <c r="C32" s="18">
        <v>338.68322437</v>
      </c>
      <c r="D32" s="18">
        <f>C32/$C$29*100</f>
        <v>15.882213839482141</v>
      </c>
      <c r="E32" s="59"/>
      <c r="F32" s="59"/>
      <c r="G32" s="56"/>
    </row>
    <row r="33" spans="1:10" ht="7.5" customHeight="1" thickBot="1">
      <c r="B33" s="22"/>
      <c r="C33" s="23"/>
      <c r="D33" s="23"/>
      <c r="E33" s="59"/>
      <c r="F33" s="59"/>
    </row>
    <row r="34" spans="1:10">
      <c r="C34" s="24"/>
      <c r="E34" s="59"/>
      <c r="F34" s="59"/>
    </row>
    <row r="35" spans="1:10" ht="3.6" customHeight="1">
      <c r="C35" s="25"/>
      <c r="E35" s="59"/>
      <c r="F35" s="59"/>
    </row>
    <row r="36" spans="1:10" ht="13.5" thickBot="1">
      <c r="B36" s="63" t="s">
        <v>14</v>
      </c>
      <c r="C36" s="63"/>
      <c r="D36" s="63"/>
      <c r="E36" s="59"/>
      <c r="F36" s="59"/>
    </row>
    <row r="37" spans="1:10" ht="15.75" customHeight="1" thickBot="1">
      <c r="B37" s="50" t="str">
        <f>+B17</f>
        <v>Al 30 de septiembre del 2025</v>
      </c>
      <c r="C37" s="50" t="s">
        <v>10</v>
      </c>
      <c r="D37" s="50" t="s">
        <v>0</v>
      </c>
      <c r="E37" s="59"/>
      <c r="F37" s="59"/>
      <c r="G37" s="55"/>
    </row>
    <row r="38" spans="1:10" ht="3.6" customHeight="1">
      <c r="B38" s="26"/>
      <c r="C38" s="33"/>
      <c r="E38" s="59"/>
      <c r="F38" s="59"/>
    </row>
    <row r="39" spans="1:10" ht="13.5" thickBot="1">
      <c r="B39" s="6" t="s">
        <v>11</v>
      </c>
      <c r="C39" s="34">
        <f>C41+C49</f>
        <v>60361.880527807625</v>
      </c>
      <c r="D39" s="7">
        <f>(C39/C39)*100</f>
        <v>100</v>
      </c>
      <c r="E39" s="59"/>
      <c r="F39" s="59"/>
      <c r="G39" s="25"/>
      <c r="I39" s="25"/>
      <c r="J39" s="25"/>
    </row>
    <row r="40" spans="1:10" ht="5.45" customHeight="1" thickTop="1">
      <c r="B40" s="8"/>
      <c r="C40" s="35"/>
      <c r="D40" s="39"/>
      <c r="E40" s="59"/>
      <c r="F40" s="59"/>
      <c r="G40" s="25"/>
    </row>
    <row r="41" spans="1:10" ht="13.5" thickBot="1">
      <c r="B41" s="11" t="s">
        <v>12</v>
      </c>
      <c r="C41" s="36">
        <f>C42+C43</f>
        <v>58229.411919885577</v>
      </c>
      <c r="D41" s="40">
        <f>SUM(D42:D43)</f>
        <v>100</v>
      </c>
      <c r="E41" s="59"/>
      <c r="F41" s="59"/>
      <c r="G41" s="25"/>
    </row>
    <row r="42" spans="1:10" ht="15.4" thickTop="1">
      <c r="A42" s="13"/>
      <c r="B42" s="14" t="s">
        <v>18</v>
      </c>
      <c r="C42" s="35">
        <v>1498.2018884055296</v>
      </c>
      <c r="D42" s="42">
        <f>C42/$C$41*100</f>
        <v>2.5729297944255691</v>
      </c>
      <c r="E42" s="59"/>
      <c r="F42" s="59"/>
      <c r="G42" s="25"/>
    </row>
    <row r="43" spans="1:10" ht="13.15">
      <c r="B43" s="14" t="s">
        <v>5</v>
      </c>
      <c r="C43" s="35">
        <v>56731.210031480048</v>
      </c>
      <c r="D43" s="42">
        <f>C43/$C$41*100</f>
        <v>97.427070205574424</v>
      </c>
      <c r="E43" s="59"/>
      <c r="F43" s="59"/>
      <c r="G43" s="25"/>
      <c r="I43" s="57"/>
    </row>
    <row r="44" spans="1:10">
      <c r="A44" s="16"/>
      <c r="B44" s="17" t="s">
        <v>1</v>
      </c>
      <c r="C44" s="49">
        <v>10424.663947610454</v>
      </c>
      <c r="D44" s="52">
        <f>C44/$C$41*100</f>
        <v>17.902746402373314</v>
      </c>
      <c r="E44" s="59"/>
      <c r="F44" s="59"/>
      <c r="G44" s="25"/>
    </row>
    <row r="45" spans="1:10">
      <c r="A45" s="16"/>
      <c r="B45" s="17" t="s">
        <v>2</v>
      </c>
      <c r="C45" s="49">
        <v>8043.5666063051012</v>
      </c>
      <c r="D45" s="52">
        <f t="shared" ref="D45:D47" si="0">C45/$C$41*100</f>
        <v>13.813580355871997</v>
      </c>
      <c r="E45" s="59"/>
      <c r="F45" s="59"/>
      <c r="G45" s="25"/>
    </row>
    <row r="46" spans="1:10">
      <c r="A46" s="21"/>
      <c r="B46" s="17" t="s">
        <v>3</v>
      </c>
      <c r="C46" s="49">
        <v>22480.225944223836</v>
      </c>
      <c r="D46" s="52">
        <f t="shared" si="0"/>
        <v>38.606307711218271</v>
      </c>
      <c r="E46" s="59"/>
      <c r="F46" s="59"/>
      <c r="G46" s="25"/>
    </row>
    <row r="47" spans="1:10">
      <c r="A47" s="21"/>
      <c r="B47" s="17" t="s">
        <v>4</v>
      </c>
      <c r="C47" s="49">
        <v>15782.753533340654</v>
      </c>
      <c r="D47" s="52">
        <f t="shared" si="0"/>
        <v>27.104435736110844</v>
      </c>
      <c r="E47" s="59"/>
      <c r="F47" s="59"/>
      <c r="G47" s="25"/>
    </row>
    <row r="48" spans="1:10" ht="8.25" customHeight="1">
      <c r="B48" s="19"/>
      <c r="C48" s="37"/>
      <c r="D48" s="41"/>
      <c r="E48" s="59"/>
      <c r="F48" s="59"/>
      <c r="G48" s="25"/>
    </row>
    <row r="49" spans="1:7" ht="13.5" thickBot="1">
      <c r="B49" s="11" t="s">
        <v>13</v>
      </c>
      <c r="C49" s="43">
        <f>SUM(C50:C53)</f>
        <v>2132.4686079220492</v>
      </c>
      <c r="D49" s="44">
        <f>SUM(D50:D53)</f>
        <v>100</v>
      </c>
      <c r="E49" s="59"/>
      <c r="F49" s="59"/>
      <c r="G49" s="25"/>
    </row>
    <row r="50" spans="1:7" ht="15.4" thickTop="1">
      <c r="B50" s="14" t="s">
        <v>18</v>
      </c>
      <c r="C50" s="45">
        <v>483.32683527254801</v>
      </c>
      <c r="D50" s="46">
        <f>C50/$C$49*100</f>
        <v>22.665132489031965</v>
      </c>
      <c r="E50" s="59"/>
      <c r="F50" s="59"/>
      <c r="G50" s="25"/>
    </row>
    <row r="51" spans="1:7">
      <c r="A51" s="16"/>
      <c r="B51" s="21" t="s">
        <v>1</v>
      </c>
      <c r="C51" s="47">
        <v>1473.4363571334209</v>
      </c>
      <c r="D51" s="48">
        <f>C51/$C$49*100</f>
        <v>69.095336346788613</v>
      </c>
      <c r="E51" s="59"/>
      <c r="F51" s="59"/>
      <c r="G51" s="25"/>
    </row>
    <row r="52" spans="1:7">
      <c r="A52" s="16"/>
      <c r="B52" s="21" t="s">
        <v>17</v>
      </c>
      <c r="C52" s="47">
        <v>175.70541551608028</v>
      </c>
      <c r="D52" s="48">
        <f>C52/$C$49*100</f>
        <v>8.2395311641794198</v>
      </c>
      <c r="E52" s="59"/>
      <c r="F52" s="59"/>
      <c r="G52" s="25"/>
    </row>
    <row r="53" spans="1:7" ht="13.5" customHeight="1">
      <c r="A53" s="16"/>
      <c r="B53" s="21" t="s">
        <v>23</v>
      </c>
      <c r="C53" s="47">
        <v>0</v>
      </c>
      <c r="D53" s="48">
        <f>C53/$C$49*100</f>
        <v>0</v>
      </c>
      <c r="E53" s="59"/>
      <c r="F53" s="59"/>
      <c r="G53" s="25"/>
    </row>
    <row r="54" spans="1:7" ht="8.25" customHeight="1" thickBot="1">
      <c r="B54" s="31"/>
      <c r="C54" s="27"/>
      <c r="D54" s="32"/>
      <c r="E54" s="59"/>
      <c r="F54" s="59"/>
      <c r="G54" s="25"/>
    </row>
    <row r="55" spans="1:7" ht="9" customHeight="1">
      <c r="C55" s="24"/>
    </row>
    <row r="56" spans="1:7">
      <c r="B56" s="21" t="s">
        <v>21</v>
      </c>
      <c r="C56" s="24"/>
    </row>
    <row r="57" spans="1:7" ht="36.75" customHeight="1">
      <c r="B57" s="60" t="s">
        <v>22</v>
      </c>
      <c r="C57" s="60"/>
      <c r="D57" s="60"/>
    </row>
    <row r="58" spans="1:7">
      <c r="B58" s="29"/>
      <c r="C58" s="29"/>
      <c r="D58" s="29"/>
    </row>
    <row r="59" spans="1:7">
      <c r="B59" s="29"/>
      <c r="C59" s="29"/>
      <c r="D59" s="29"/>
    </row>
    <row r="60" spans="1:7">
      <c r="B60" s="30"/>
      <c r="C60" s="28"/>
      <c r="D60" s="28"/>
    </row>
    <row r="61" spans="1:7">
      <c r="B61" s="28"/>
      <c r="C61" s="28"/>
      <c r="D61" s="28"/>
    </row>
    <row r="62" spans="1:7">
      <c r="B62" s="28"/>
      <c r="C62" s="28"/>
      <c r="D62" s="28"/>
    </row>
  </sheetData>
  <mergeCells count="9">
    <mergeCell ref="B57:D57"/>
    <mergeCell ref="B12:D12"/>
    <mergeCell ref="B14:D14"/>
    <mergeCell ref="B7:D7"/>
    <mergeCell ref="B8:D8"/>
    <mergeCell ref="B9:D9"/>
    <mergeCell ref="B16:D16"/>
    <mergeCell ref="B36:D36"/>
    <mergeCell ref="B13:D13"/>
  </mergeCells>
  <pageMargins left="0.75" right="0.75" top="0.42" bottom="0.26" header="0.38" footer="0.25"/>
  <pageSetup orientation="portrait" r:id="rId1"/>
  <headerFooter alignWithMargins="0"/>
  <ignoredErrors>
    <ignoredError sqref="C4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79D37-CC76-4F53-94EE-B88B6593BED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34fe0050-99f8-4994-b714-221fa855c1ff"/>
    <ds:schemaRef ds:uri="8279a0ae-2a84-48e2-931d-eecc1997422f"/>
  </ds:schemaRefs>
</ds:datastoreItem>
</file>

<file path=customXml/itemProps2.xml><?xml version="1.0" encoding="utf-8"?>
<ds:datastoreItem xmlns:ds="http://schemas.openxmlformats.org/officeDocument/2006/customXml" ds:itemID="{68028139-0FBC-4A31-8B48-FD9D4D871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CB71B-9635-4153-8A9A-AE3267ECA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PLAZOS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2014-05-02T15:22:05Z</cp:lastPrinted>
  <dcterms:created xsi:type="dcterms:W3CDTF">2011-05-09T14:03:33Z</dcterms:created>
  <dcterms:modified xsi:type="dcterms:W3CDTF">2025-10-30T16:17:41Z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